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3765" tabRatio="595" activeTab="1"/>
  </bookViews>
  <sheets>
    <sheet name="Leadership" sheetId="1" r:id="rId1"/>
    <sheet name="Fin and Perf Management" sheetId="2" r:id="rId2"/>
    <sheet name="Governance" sheetId="3" r:id="rId3"/>
    <sheet name="Mask" sheetId="4" state="hidden" r:id="rId4"/>
  </sheets>
  <externalReferences>
    <externalReference r:id="rId7"/>
    <externalReference r:id="rId8"/>
    <externalReference r:id="rId9"/>
  </externalReferences>
  <definedNames>
    <definedName name="_Audit_outstanding" localSheetId="1">#REF!</definedName>
    <definedName name="_Audit_outstanding" localSheetId="2">#REF!</definedName>
    <definedName name="_Audit_outstanding" localSheetId="3">#REF!</definedName>
    <definedName name="_Audit_outstanding">#REF!</definedName>
    <definedName name="_noom" localSheetId="1">#REF!</definedName>
    <definedName name="_noom" localSheetId="2">#REF!</definedName>
    <definedName name="_noom" localSheetId="3">#REF!</definedName>
    <definedName name="_noom">#REF!</definedName>
    <definedName name="Adverse">'[1]22. WorkingLists'!$C$31</definedName>
    <definedName name="AO">'[1]22. WorkingLists'!$C$35</definedName>
    <definedName name="Audit_opinion">'[1]22. WorkingLists'!$C$30:$C$37</definedName>
    <definedName name="Capacity">'[1]MasterInput'!$G$14:$G$357</definedName>
    <definedName name="Classification">'[1]MasterInput'!$D$14:$D$357</definedName>
    <definedName name="Disclaimer">'[1]22. WorkingLists'!$C$30</definedName>
    <definedName name="District">'[1]22. WorkingLists'!$D$22</definedName>
    <definedName name="DistrictorLocal">'[1]MasterInput'!$H$14:$H$357</definedName>
    <definedName name="EC">'[1]22. WorkingLists'!$D$41</definedName>
    <definedName name="FS">'[1]22. WorkingLists'!$D$42</definedName>
    <definedName name="FUNOM">'[1]22. WorkingLists'!$C$34</definedName>
    <definedName name="FUOM">'[1]22. WorkingLists'!$C$33</definedName>
    <definedName name="GP">'[1]22. WorkingLists'!$D$43</definedName>
    <definedName name="High">'[1]22. WorkingLists'!$C$13</definedName>
    <definedName name="Improvement_Regression_List">'[1]22. WorkingLists'!$C$80:$E$336</definedName>
    <definedName name="Institution" localSheetId="1">#REF!</definedName>
    <definedName name="Institution" localSheetId="2">#REF!</definedName>
    <definedName name="Institution" localSheetId="3">#REF!</definedName>
    <definedName name="Institution">#REF!</definedName>
    <definedName name="KN">'[1]22. WorkingLists'!$D$44</definedName>
    <definedName name="List_of_entities">'[1]22. WorkingLists'!$C$80:$C$336</definedName>
    <definedName name="Local">'[1]22. WorkingLists'!$D$23</definedName>
    <definedName name="Low">'[1]22. WorkingLists'!$C$15</definedName>
    <definedName name="LP">'[1]22. WorkingLists'!$D$45</definedName>
    <definedName name="Medium">'[1]22. WorkingLists'!$C$14</definedName>
    <definedName name="MetroMunicipalEntities">'[1]22. WorkingLists'!$D$5</definedName>
    <definedName name="Metros">'[1]22. WorkingLists'!$D$4</definedName>
    <definedName name="MP">'[1]22. WorkingLists'!$D$46</definedName>
    <definedName name="MunicipalEntities">'[1]22. WorkingLists'!$D$7</definedName>
    <definedName name="Municipalities">'[1]22. WorkingLists'!$D$6</definedName>
    <definedName name="NC">'[1]22. WorkingLists'!$D$48</definedName>
    <definedName name="New" localSheetId="1">#REF!</definedName>
    <definedName name="New" localSheetId="2">#REF!</definedName>
    <definedName name="New" localSheetId="3">#REF!</definedName>
    <definedName name="New">#REF!</definedName>
    <definedName name="None" localSheetId="1">#REF!</definedName>
    <definedName name="None" localSheetId="2">#REF!</definedName>
    <definedName name="None" localSheetId="3">#REF!</definedName>
    <definedName name="None">#REF!</definedName>
    <definedName name="NW">'[1]22. WorkingLists'!$D$47</definedName>
    <definedName name="Opinions">'[2]Sheet4'!$C$3:$C$8</definedName>
    <definedName name="Outcome05">'[1]MasterInput'!$N$14:$N$357</definedName>
    <definedName name="Outcome06">'[1]MasterInput'!$M$14:$M$357</definedName>
    <definedName name="Outcome07">'[1]MasterInput'!$L$14:$L$357</definedName>
    <definedName name="Outcome08">'[1]MasterInput'!$K$14:$K$357</definedName>
    <definedName name="Outcome09">'[1]MasterInput'!$J$14:$J$357</definedName>
    <definedName name="Portfolio" localSheetId="1">#REF!</definedName>
    <definedName name="Portfolio" localSheetId="2">#REF!</definedName>
    <definedName name="Portfolio" localSheetId="3">#REF!</definedName>
    <definedName name="Portfolio">#REF!</definedName>
    <definedName name="_xlnm.Print_Titles" localSheetId="1">'Fin and Perf Management'!$2:$6</definedName>
    <definedName name="_xlnm.Print_Titles" localSheetId="2">'Governance'!$2:$6</definedName>
    <definedName name="_xlnm.Print_Titles" localSheetId="0">'Leadership'!$2:$6</definedName>
    <definedName name="_xlnm.Print_Titles" localSheetId="3">'Mask'!$2:$6</definedName>
    <definedName name="Province">'[1]MasterInput'!$F$14:$F$357</definedName>
    <definedName name="Qualified">'[1]22. WorkingLists'!$C$32</definedName>
    <definedName name="Reasons_for_audit_outstanding">'[1]22. WorkingLists'!$C$53:$C$62</definedName>
    <definedName name="RelatedDistrict" localSheetId="1">#REF!</definedName>
    <definedName name="RelatedDistrict" localSheetId="2">#REF!</definedName>
    <definedName name="RelatedDistrict" localSheetId="3">#REF!</definedName>
    <definedName name="RelatedDistrict">#REF!</definedName>
    <definedName name="Sector" localSheetId="1">#REF!</definedName>
    <definedName name="Sector" localSheetId="2">#REF!</definedName>
    <definedName name="Sector" localSheetId="3">#REF!</definedName>
    <definedName name="Sector">#REF!</definedName>
    <definedName name="Table_PROD_ASMIS__View_AuditInfo_Extract_2009" localSheetId="1">#REF!</definedName>
    <definedName name="Table_PROD_ASMIS__View_AuditInfo_Extract_2009" localSheetId="2">#REF!</definedName>
    <definedName name="Table_PROD_ASMIS__View_AuditInfo_Extract_2009" localSheetId="3">#REF!</definedName>
    <definedName name="Table_PROD_ASMIS__View_AuditInfo_Extract_2009">#REF!</definedName>
    <definedName name="WC">'[1]22. WorkingLists'!$D$49</definedName>
    <definedName name="wqw" localSheetId="1">#REF!</definedName>
    <definedName name="wqw" localSheetId="2">#REF!</definedName>
    <definedName name="wqw" localSheetId="3">#REF!</definedName>
    <definedName name="wqw">#REF!</definedName>
  </definedNames>
  <calcPr fullCalcOnLoad="1"/>
</workbook>
</file>

<file path=xl/comments1.xml><?xml version="1.0" encoding="utf-8"?>
<comments xmlns="http://schemas.openxmlformats.org/spreadsheetml/2006/main">
  <authors>
    <author>Mahola,Nolwazi (SM)</author>
  </authors>
  <commentList>
    <comment ref="C193" authorId="0">
      <text>
        <r>
          <rPr>
            <b/>
            <sz val="8"/>
            <rFont val="Tahoma"/>
            <family val="2"/>
          </rPr>
          <t>Mahola,Nolwazi (SM):</t>
        </r>
        <r>
          <rPr>
            <sz val="8"/>
            <rFont val="Tahoma"/>
            <family val="2"/>
          </rPr>
          <t xml:space="preserve">
Unlisted Public Entity</t>
        </r>
      </text>
    </comment>
  </commentList>
</comments>
</file>

<file path=xl/comments2.xml><?xml version="1.0" encoding="utf-8"?>
<comments xmlns="http://schemas.openxmlformats.org/spreadsheetml/2006/main">
  <authors>
    <author>Mahola,Nolwazi (SM)</author>
  </authors>
  <commentList>
    <comment ref="C193" authorId="0">
      <text>
        <r>
          <rPr>
            <b/>
            <sz val="8"/>
            <rFont val="Tahoma"/>
            <family val="2"/>
          </rPr>
          <t>Mahola,Nolwazi (SM):</t>
        </r>
        <r>
          <rPr>
            <sz val="8"/>
            <rFont val="Tahoma"/>
            <family val="2"/>
          </rPr>
          <t xml:space="preserve">
Unlisted Public Entity</t>
        </r>
      </text>
    </comment>
  </commentList>
</comments>
</file>

<file path=xl/comments3.xml><?xml version="1.0" encoding="utf-8"?>
<comments xmlns="http://schemas.openxmlformats.org/spreadsheetml/2006/main">
  <authors>
    <author>Mahola,Nolwazi (SM)</author>
  </authors>
  <commentList>
    <comment ref="C193" authorId="0">
      <text>
        <r>
          <rPr>
            <b/>
            <sz val="8"/>
            <rFont val="Tahoma"/>
            <family val="2"/>
          </rPr>
          <t>Mahola,Nolwazi (SM):</t>
        </r>
        <r>
          <rPr>
            <sz val="8"/>
            <rFont val="Tahoma"/>
            <family val="2"/>
          </rPr>
          <t xml:space="preserve">
Unlisted Public Entity</t>
        </r>
      </text>
    </comment>
  </commentList>
</comments>
</file>

<file path=xl/sharedStrings.xml><?xml version="1.0" encoding="utf-8"?>
<sst xmlns="http://schemas.openxmlformats.org/spreadsheetml/2006/main" count="980" uniqueCount="332">
  <si>
    <t>Human Settlements</t>
  </si>
  <si>
    <t>Education</t>
  </si>
  <si>
    <t>Health</t>
  </si>
  <si>
    <t>Agriculture</t>
  </si>
  <si>
    <t>Province</t>
  </si>
  <si>
    <t>Financial statements</t>
  </si>
  <si>
    <t>MP</t>
  </si>
  <si>
    <t>User access control</t>
  </si>
  <si>
    <t>Security management</t>
  </si>
  <si>
    <t>Business continuity</t>
  </si>
  <si>
    <t>Provincial Treasury</t>
  </si>
  <si>
    <t>Public Works</t>
  </si>
  <si>
    <t>Safety and Liaison</t>
  </si>
  <si>
    <t>EC</t>
  </si>
  <si>
    <t>Office of the Premier</t>
  </si>
  <si>
    <t>Roads and Transport</t>
  </si>
  <si>
    <t>Provincial Legislature</t>
  </si>
  <si>
    <t>Local Government and Traditional Affairs</t>
  </si>
  <si>
    <t>Social Development</t>
  </si>
  <si>
    <t>Sport, Recreation, Arts and Culture</t>
  </si>
  <si>
    <t xml:space="preserve">Economic Development and Environmental Affairs </t>
  </si>
  <si>
    <t>Housing</t>
  </si>
  <si>
    <t>Department of the Premier</t>
  </si>
  <si>
    <t>Economic Development, Tourism and Environmental Affairs</t>
  </si>
  <si>
    <t>Free State Provincial Treasury</t>
  </si>
  <si>
    <t>Sport, Arts Culture and Recreation</t>
  </si>
  <si>
    <t>Free State Legislature</t>
  </si>
  <si>
    <t>Department of Cooperative Governance and Traditional Affairs</t>
  </si>
  <si>
    <t>Department of Human Settlements - FS</t>
  </si>
  <si>
    <t>Police, Roads and Transport</t>
  </si>
  <si>
    <t>Public Works and Rural Development</t>
  </si>
  <si>
    <t>Department of Agriculture and Rural Development</t>
  </si>
  <si>
    <t>Department of Community Safety</t>
  </si>
  <si>
    <t>Department of Economic Development</t>
  </si>
  <si>
    <t>Department of Education</t>
  </si>
  <si>
    <t>Department of Housing</t>
  </si>
  <si>
    <t>Department of Local Government</t>
  </si>
  <si>
    <t>Department of Roads and Transport</t>
  </si>
  <si>
    <t>Department of Social Development</t>
  </si>
  <si>
    <t>Department of Sports, Arts, Culture and Recreation</t>
  </si>
  <si>
    <t>Gauteng Provincial Treasury</t>
  </si>
  <si>
    <t>Gauteng Shared Service Centre</t>
  </si>
  <si>
    <t>Department of Health</t>
  </si>
  <si>
    <t>Department of Infrastructure Development</t>
  </si>
  <si>
    <t>Arts, Culture and Tourism</t>
  </si>
  <si>
    <t>Community Safety and Liaison</t>
  </si>
  <si>
    <t>Cooperative Governance and Traditional Affairs</t>
  </si>
  <si>
    <t>Economic Development and Tourism</t>
  </si>
  <si>
    <t>Sport and Recreation</t>
  </si>
  <si>
    <t>The Royal Household</t>
  </si>
  <si>
    <t>Transport</t>
  </si>
  <si>
    <t>Agriculture, Environmental Affairs and Rural Development</t>
  </si>
  <si>
    <t>Economic Development, Environment and Tourism</t>
  </si>
  <si>
    <t>Local Government and Housing</t>
  </si>
  <si>
    <t>Safety, Security and Liaison</t>
  </si>
  <si>
    <t>Sport, Arts and Culture</t>
  </si>
  <si>
    <t>Department of Agriculture and Land Administration</t>
  </si>
  <si>
    <t>Department of Community Safety, Security and Liaison</t>
  </si>
  <si>
    <t>Department of Culture, Sport and Recreation</t>
  </si>
  <si>
    <t>Department of Economic Development and Planning</t>
  </si>
  <si>
    <t>Department of Finance</t>
  </si>
  <si>
    <t>Department of Public Works, Roads and Transport</t>
  </si>
  <si>
    <t>Mpumalanga Provincial Legislature</t>
  </si>
  <si>
    <t>Department of Human Settlements</t>
  </si>
  <si>
    <t>Department of Local Government and Traditional Affairs</t>
  </si>
  <si>
    <t>Department of Public Safety</t>
  </si>
  <si>
    <t>Public Works, Roads &amp; Transport</t>
  </si>
  <si>
    <t>Agriculture, Conservation, Environment and Rural Development</t>
  </si>
  <si>
    <t>Transport, Roads and Public Works</t>
  </si>
  <si>
    <t>Agriculture and Land Reform</t>
  </si>
  <si>
    <t>Economic Affairs</t>
  </si>
  <si>
    <t>Housing and Local Government</t>
  </si>
  <si>
    <t>Social Services and Population Development</t>
  </si>
  <si>
    <t>Tourism, Environment and Conservation</t>
  </si>
  <si>
    <t>Community Safety</t>
  </si>
  <si>
    <t>Cultural Affairs and Sport</t>
  </si>
  <si>
    <t>Environmental Affairs and Development Planning</t>
  </si>
  <si>
    <t>Provincial Premier</t>
  </si>
  <si>
    <t>Transport and Public Works</t>
  </si>
  <si>
    <t>Provincial Parliament</t>
  </si>
  <si>
    <t>No.</t>
  </si>
  <si>
    <t>Department</t>
  </si>
  <si>
    <t>Predetermined objectives</t>
  </si>
  <si>
    <t>Slide 4: Listing of departments: Leadership</t>
  </si>
  <si>
    <t>FS</t>
  </si>
  <si>
    <t>GP</t>
  </si>
  <si>
    <t>KZN</t>
  </si>
  <si>
    <t>LP</t>
  </si>
  <si>
    <t>NW</t>
  </si>
  <si>
    <t>NC</t>
  </si>
  <si>
    <t>WC</t>
  </si>
  <si>
    <t>Maintained / improved previous good practices</t>
  </si>
  <si>
    <t>Improvements required</t>
  </si>
  <si>
    <t>Improvement required</t>
  </si>
  <si>
    <t xml:space="preserve"> Provision of adequately skilled resources capable of implementing the financial reporting framework and performance management requirements, as well as adequate  evaluation of the performance of existing staff :
</t>
  </si>
  <si>
    <t xml:space="preserve">Ensuring that proper actions are taken to address  audit findings; key controls are implemented to mitigate risk of misstatement of financial statements and report on predetermined objectives:
</t>
  </si>
  <si>
    <t xml:space="preserve">Appropriate systems are in place to support the preparation of financial statements and performance reports:
</t>
  </si>
  <si>
    <t xml:space="preserve">Leadership’s implementation of action plans to address user access control deficiencies (Information Systems)
</t>
  </si>
  <si>
    <t xml:space="preserve">Review of the financial statements and other information by management for completeness and accuracy prior to submission for audit:
</t>
  </si>
  <si>
    <t>Proper record keeping and management, ensuring that supporting documents are properly filed and easily retrievable</t>
  </si>
  <si>
    <t>Application systems susceptible to compromised data integrity (Information Systems)</t>
  </si>
  <si>
    <t xml:space="preserve">Maintaining effective risk assessments  and  strategies including fraud prevention plans to address identified weaknesses:
</t>
  </si>
  <si>
    <t xml:space="preserve">Ensuring effective internal audit functions that monitor the adequacy and implementation of internal control:
</t>
  </si>
  <si>
    <t xml:space="preserve">Establishment of functioning audit committees that promotes independent accountability and service delivery:
</t>
  </si>
  <si>
    <t xml:space="preserve">An IT governance framework that directs  the positioning of IT, resource requirements, risk and internal control management (Information Systems).
</t>
  </si>
  <si>
    <t>Number</t>
  </si>
  <si>
    <t>Commission for the Promotion and Protection of the Rights of Cultural Religious and Linguistic Communities</t>
  </si>
  <si>
    <t>Municipal Demarcation Board</t>
  </si>
  <si>
    <t>SA Human Rights Commission</t>
  </si>
  <si>
    <t>The Commission on Gender Equality</t>
  </si>
  <si>
    <t>The Public Protector of South Africa</t>
  </si>
  <si>
    <t>National Prosecuting Authority</t>
  </si>
  <si>
    <t>Criminal Asset Recovery Account</t>
  </si>
  <si>
    <t>Guardian Fund</t>
  </si>
  <si>
    <t>National Lottery Distribution Trust Fund</t>
  </si>
  <si>
    <t>National Supplies Procurement Fund (Part of DTI)</t>
  </si>
  <si>
    <t>President's Fund</t>
  </si>
  <si>
    <t>South African Housing Fund</t>
  </si>
  <si>
    <t>Independent Development Trust</t>
  </si>
  <si>
    <t>Competition Commission</t>
  </si>
  <si>
    <t>Competition Tribunal</t>
  </si>
  <si>
    <t>Construction Industry Development Board</t>
  </si>
  <si>
    <t>Council for the Built Environment</t>
  </si>
  <si>
    <t>International Trade Administration Commission (ITAC)</t>
  </si>
  <si>
    <t>Legal Aid Board</t>
  </si>
  <si>
    <t>National Consumer Tribunal</t>
  </si>
  <si>
    <t>National Gambling Board</t>
  </si>
  <si>
    <t>National Home Builders Registration Council</t>
  </si>
  <si>
    <t>National Lotteries Board</t>
  </si>
  <si>
    <t>National Regulator for Compulsory Specifications</t>
  </si>
  <si>
    <t>National Youth Development Agency</t>
  </si>
  <si>
    <t>Small Enterprise Development Agency (SEDA)</t>
  </si>
  <si>
    <t>South African Local Government Association</t>
  </si>
  <si>
    <t>Special Investigating Unit</t>
  </si>
  <si>
    <t>South African Bureau of Standards</t>
  </si>
  <si>
    <t>CIPRO</t>
  </si>
  <si>
    <t>Property Management Trading Entity</t>
  </si>
  <si>
    <t>SAMAF</t>
  </si>
  <si>
    <t>Entities</t>
  </si>
  <si>
    <t>Armaments Corporation of SA Ltd</t>
  </si>
  <si>
    <t>Armscor Business (Pty) Ltd</t>
  </si>
  <si>
    <t>Boxing SA</t>
  </si>
  <si>
    <t>Disaster Relief Fund</t>
  </si>
  <si>
    <t>Erasmusrand Eiendomme (Pty) Ltd</t>
  </si>
  <si>
    <t>High School Vorentoe Disaster Fund</t>
  </si>
  <si>
    <t>Institute for Maritime Technology (Pty) Ltd</t>
  </si>
  <si>
    <t>National Development Agency</t>
  </si>
  <si>
    <t>Oospark (Pty) Ltd</t>
  </si>
  <si>
    <t>Refugee Relief Fund</t>
  </si>
  <si>
    <t>SADF Fund</t>
  </si>
  <si>
    <t>Social Relief Fund</t>
  </si>
  <si>
    <t>Special Defence Account</t>
  </si>
  <si>
    <t>Sportsrand (Pty) Ltd</t>
  </si>
  <si>
    <t>State President Fund</t>
  </si>
  <si>
    <t>African Institute of SA</t>
  </si>
  <si>
    <t>CCOD (Mines &amp; Works)</t>
  </si>
  <si>
    <t>Council for Medical Schemes</t>
  </si>
  <si>
    <t>Council for Scientific &amp; Industrial Research</t>
  </si>
  <si>
    <t>Erf 706 Rietfontein</t>
  </si>
  <si>
    <t>Freedom Park</t>
  </si>
  <si>
    <t>Human Science Research Council</t>
  </si>
  <si>
    <t>Market Theatre Foundation</t>
  </si>
  <si>
    <t>National Electronic Media Institiute of SA</t>
  </si>
  <si>
    <t>National Heritage Council</t>
  </si>
  <si>
    <t>National Library of South Africa</t>
  </si>
  <si>
    <t>National Research Foundation</t>
  </si>
  <si>
    <t>National Skills Fund</t>
  </si>
  <si>
    <t>Northern Flagship Institution</t>
  </si>
  <si>
    <t>Pan SA Language Board</t>
  </si>
  <si>
    <t>Private Security Industry Regulatory Authority</t>
  </si>
  <si>
    <t>Robben Island Museum</t>
  </si>
  <si>
    <t>SA National Aids Trust</t>
  </si>
  <si>
    <t>State Theatre</t>
  </si>
  <si>
    <t>The Independent Communication Authority SA (ICASA)</t>
  </si>
  <si>
    <t>Universal Service Agency (USAASA)</t>
  </si>
  <si>
    <t>Universal Service Fund (USAAF)</t>
  </si>
  <si>
    <t>Water Research Commission</t>
  </si>
  <si>
    <t>Water Trading Account</t>
  </si>
  <si>
    <t>Windybrow Theatre</t>
  </si>
  <si>
    <t>African Renaissance &amp; International Co-operation Fund</t>
  </si>
  <si>
    <t>Autopax (Pty) Ltd</t>
  </si>
  <si>
    <t>Council on Higher Education</t>
  </si>
  <si>
    <t>Cross-Border Road Transport Agency</t>
  </si>
  <si>
    <t>Driving License Card Account (DLCA)</t>
  </si>
  <si>
    <t>Education Labour Relations Council</t>
  </si>
  <si>
    <t>Financial Intelligence Centre</t>
  </si>
  <si>
    <t>Financial Services Board</t>
  </si>
  <si>
    <t>Independent Regulatory Board for Auditors</t>
  </si>
  <si>
    <t>Land &amp; Agricultural Bank of SA</t>
  </si>
  <si>
    <t>National Credit Regulator</t>
  </si>
  <si>
    <t>Ombudsman for Financial Services Providers</t>
  </si>
  <si>
    <t>Passenger Rail Agency of SA</t>
  </si>
  <si>
    <t>Pension Funds Adjudicator</t>
  </si>
  <si>
    <t>Project Development Facility Trading Account</t>
  </si>
  <si>
    <t>Public Investment Corporation Limited</t>
  </si>
  <si>
    <t>Railway Safety Regulator</t>
  </si>
  <si>
    <t>Road Accident Fund</t>
  </si>
  <si>
    <t>SA Civil Aviation Authority</t>
  </si>
  <si>
    <t>SA Maritime Safety Authority</t>
  </si>
  <si>
    <t>SARS - Administered Revenue</t>
  </si>
  <si>
    <t>SARS - Own Accounts</t>
  </si>
  <si>
    <t>South African National Parks</t>
  </si>
  <si>
    <t>South African National Roads Agency Limited</t>
  </si>
  <si>
    <t>South African Qualifications Authority</t>
  </si>
  <si>
    <t>South African Tourism</t>
  </si>
  <si>
    <t>South African Weather Service</t>
  </si>
  <si>
    <t>Technical Assistance Unit</t>
  </si>
  <si>
    <t>The Financial &amp; Fiscal Commission</t>
  </si>
  <si>
    <t>Transformation Fund of ELRC</t>
  </si>
  <si>
    <t>AEC Amersham (Pty) Ltd (necsa)</t>
  </si>
  <si>
    <t>African Exploration Mining and Finance Corporation (Pty) Ltd</t>
  </si>
  <si>
    <t>Arecsa Human Capital (Pty) Ltd (necsa)</t>
  </si>
  <si>
    <t>Carbon Stream Africa (Pty) Ltd</t>
  </si>
  <si>
    <t>CCE Solutions</t>
  </si>
  <si>
    <t>CEF Carbon</t>
  </si>
  <si>
    <t>Central Energy Fund (Pty) Ltd (CEF)</t>
  </si>
  <si>
    <t>Cotec Development (CEF)</t>
  </si>
  <si>
    <t>Cotec Partrade (Pty) Ltd (CEF)</t>
  </si>
  <si>
    <t>Council for Geoscience</t>
  </si>
  <si>
    <t>Council of Mineral Technology (MINTEK)</t>
  </si>
  <si>
    <t>Cyclofil (necsa)</t>
  </si>
  <si>
    <t>Cyclotope (Pty) Ltd (necsa)</t>
  </si>
  <si>
    <t>Electricity Distribution Industry Holdings (Pty) Ltd</t>
  </si>
  <si>
    <t>Energy Africa Rehabilitation (CEF)</t>
  </si>
  <si>
    <t>Equalisation Fund</t>
  </si>
  <si>
    <t>ETA Energy (Pty) Ltd (CEF)</t>
  </si>
  <si>
    <t>Film &amp; Publication Board</t>
  </si>
  <si>
    <t>Flouro Pack (Pty) Ltd (necsa)</t>
  </si>
  <si>
    <t>Fluorochem (necsa)</t>
  </si>
  <si>
    <t>Fluoropharm (necsa)</t>
  </si>
  <si>
    <t>Gamma Film Industries (Pty) Ltd</t>
  </si>
  <si>
    <t>Gammatec NDT Supplies (Pty) Ltd</t>
  </si>
  <si>
    <t>Government Printing Works</t>
  </si>
  <si>
    <t>Electoral Commission</t>
  </si>
  <si>
    <t>Klippoortjekoolmyne (Pty) Ltd (CEF)</t>
  </si>
  <si>
    <t>Mahnes Areas (Pty) Ltd (CEF)</t>
  </si>
  <si>
    <t>MINDEV (Pty) Ltd</t>
  </si>
  <si>
    <t>Mine Health and Safety Council</t>
  </si>
  <si>
    <t>National Energy Regulator of South Africa (NERSA)</t>
  </si>
  <si>
    <t>National Nuclear Regulator (NNR)</t>
  </si>
  <si>
    <t>NTP Logistics (necsa)</t>
  </si>
  <si>
    <t>NTP Radioisotopes (necsa)</t>
  </si>
  <si>
    <t>Oil Pollution Control SA (CEF)</t>
  </si>
  <si>
    <t>Pan African Mineral Development Co</t>
  </si>
  <si>
    <t>Pelchem (Pty) Ltd (necsa)</t>
  </si>
  <si>
    <t>Petroleum Agency SA (Pty) Ltd (CEF)</t>
  </si>
  <si>
    <t>PetroSA Brass (CEF)</t>
  </si>
  <si>
    <t>PetroSA Egypt (CEF)</t>
  </si>
  <si>
    <t>PetroSA Equatorial Guinea (SA) (CEF)</t>
  </si>
  <si>
    <t>PetroSA Gryphon Marin Permit (CEF)</t>
  </si>
  <si>
    <t>PetroSA Iris (CEF)</t>
  </si>
  <si>
    <t>PetroSA North America Inc.(CEF)</t>
  </si>
  <si>
    <t>PetroSA Sudan (CEF)</t>
  </si>
  <si>
    <t>PetroSA Synfuels International (CEF)</t>
  </si>
  <si>
    <t>PetroSA Themis (CEF)</t>
  </si>
  <si>
    <t>Pharmatopes (Pty) Ltd</t>
  </si>
  <si>
    <t>Public Admin &amp; Leadership Management Training Trading Account</t>
  </si>
  <si>
    <t>SA Gas Development Company (Pty) Ltd (iGas) (CEF)</t>
  </si>
  <si>
    <t>SA National Energy Research Institute (Pty) Ltd (CEF)</t>
  </si>
  <si>
    <t>SA Nuclear Energy Corporation (necsa)</t>
  </si>
  <si>
    <t>SFF Association (CEF)</t>
  </si>
  <si>
    <t>South African Supplier Development Agency</t>
  </si>
  <si>
    <t>State Information Technology Agency</t>
  </si>
  <si>
    <t>The Petroleum Oil and Gas Corporation (Namibia) (CEF)</t>
  </si>
  <si>
    <t>The Petroleum Oil and Gas Corporation (Pty) Ltd (PetroSA) (CEF)</t>
  </si>
  <si>
    <t>Agricultural Research Council</t>
  </si>
  <si>
    <t>Agricultural Sector Education and Training (AGRISETA)</t>
  </si>
  <si>
    <t>Banking Sector Education and Training Authority</t>
  </si>
  <si>
    <t>Chemical Industries Education and Training Authority</t>
  </si>
  <si>
    <t>Clothing, Textiles. Footwear and Leather Sector Education Training Authority</t>
  </si>
  <si>
    <t>Commission for Conciliation, Mediation and Arbitration</t>
  </si>
  <si>
    <t>Compensation Fund, including Reserve Fund</t>
  </si>
  <si>
    <t>Construction Education and Training Authority</t>
  </si>
  <si>
    <t>Education, Training and Development Practices Sector Education and Training Authority</t>
  </si>
  <si>
    <t>Energy Sector Education and Training Authority</t>
  </si>
  <si>
    <t>Food and Beverages Manufacturing Industry Sector Education and Training Authority</t>
  </si>
  <si>
    <t>Forest Industries Sector Education and Training Authority</t>
  </si>
  <si>
    <t>Health and Welfare Sector Education and Training Authority</t>
  </si>
  <si>
    <t>Information Systems, Electronics and Telecommunications Technologies Training Authority</t>
  </si>
  <si>
    <t>Insurance Sector Education and Training Authority</t>
  </si>
  <si>
    <t>Local Government Sector Education and Training Authority</t>
  </si>
  <si>
    <t>Manufacturing Engineering &amp; Related Services Education and Training Authority</t>
  </si>
  <si>
    <t>Media, Advertising, Publishing, Printing and Packaging Training Authority</t>
  </si>
  <si>
    <t>Mining Qualifications SETA</t>
  </si>
  <si>
    <t>National Agricultural Marketing Council</t>
  </si>
  <si>
    <t>Public Service Sector Education and Training Authority (PSETA)</t>
  </si>
  <si>
    <t>Safety and Security Sector Education and Training Authority</t>
  </si>
  <si>
    <t>Services Sector Education and Training Authority</t>
  </si>
  <si>
    <t>SETA for Finance, Accounting, Management Consulting and Other Financial Services (FASSET)</t>
  </si>
  <si>
    <t>Tourism , Hospitality &amp; Sport Education and Training Authority</t>
  </si>
  <si>
    <t>Transport Education and Training Authority</t>
  </si>
  <si>
    <t>Unemployment Insurance Fund</t>
  </si>
  <si>
    <t>Wholesale &amp; Retail Sector Education and Training Authority</t>
  </si>
  <si>
    <t>Agricultural Land Holdings Account
(Trading entity under Department of Rural Development and Land Reform)</t>
  </si>
  <si>
    <t>Sheltered Employment Factories</t>
  </si>
  <si>
    <t>The Deeds Registration Trading Account</t>
  </si>
  <si>
    <t>Die Afrikaanse Taalmuseum: Paarl</t>
  </si>
  <si>
    <t>Ingonyama Trust Board</t>
  </si>
  <si>
    <t>National Arts Council of South Africa</t>
  </si>
  <si>
    <t>Performing Arts Centre of the Free State</t>
  </si>
  <si>
    <t>Performing Arts Centre of the Free State trading as MACUFE</t>
  </si>
  <si>
    <t>Castle Control Board</t>
  </si>
  <si>
    <t>International Marketing Council</t>
  </si>
  <si>
    <t>Iziko Museums of Cape Town</t>
  </si>
  <si>
    <t>KwaZulu-Natal Performing Arts Company</t>
  </si>
  <si>
    <t>Luthuli Museum</t>
  </si>
  <si>
    <t>National Museum: Bloemfontein</t>
  </si>
  <si>
    <t>Nelson Mandela Museum: Mthatha</t>
  </si>
  <si>
    <t>Ports Regulator of South Africa</t>
  </si>
  <si>
    <t>SA Institute for Drug Free Sport</t>
  </si>
  <si>
    <t>SA Library for the Blind</t>
  </si>
  <si>
    <t>SA Medical Research Council</t>
  </si>
  <si>
    <t>South Africa Diamond and Precious Metals Regulator</t>
  </si>
  <si>
    <t>South African  National Biodiversity Institute</t>
  </si>
  <si>
    <t>The National English Literary Museum: Grahamstown</t>
  </si>
  <si>
    <t>War Museum of the Boer Republics: Bloemfontein</t>
  </si>
  <si>
    <t>State Diamond Trader</t>
  </si>
  <si>
    <t>Artscape</t>
  </si>
  <si>
    <t>iSimangaliso Wetland Park</t>
  </si>
  <si>
    <t>Marine Living Resources Fund</t>
  </si>
  <si>
    <t>Media Development and Diversity Agency</t>
  </si>
  <si>
    <t>Msunduzi / Voortrekker Museum: Pietermaritzburg</t>
  </si>
  <si>
    <t>Natal Museum: Pietermaritzburg</t>
  </si>
  <si>
    <t>National Film and Video Foundation of South Africa</t>
  </si>
  <si>
    <t>People and Parks Development</t>
  </si>
  <si>
    <t>South Africa Heritage Resources Agency</t>
  </si>
  <si>
    <t>Williams Humphrey Art Gallery: Kimberley</t>
  </si>
  <si>
    <t>National Student Financial Aid Scheme</t>
  </si>
  <si>
    <t>Road Traffic Management Corporation</t>
  </si>
  <si>
    <t>Entities - Leadership</t>
  </si>
  <si>
    <t>Entities - Financial and performance management</t>
  </si>
  <si>
    <t>Entities - Governance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</si>
</sst>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</numFmts>
  <fonts count="33">
    <font>
      <sz val="11"/>
      <color indexed="8"/>
      <name val="Calibri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6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sz val="11"/>
      <color indexed="27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8"/>
      <color indexed="9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 style="thin"/>
      <right style="thin"/>
      <top style="medium">
        <color indexed="9"/>
      </top>
      <bottom style="medium">
        <color indexed="9"/>
      </bottom>
    </border>
    <border>
      <left style="medium">
        <color indexed="9"/>
      </left>
      <right/>
      <top style="medium">
        <color indexed="9"/>
      </top>
      <bottom/>
    </border>
    <border>
      <left/>
      <right style="medium">
        <color indexed="9"/>
      </right>
      <top style="medium">
        <color indexed="9"/>
      </top>
      <bottom/>
    </border>
    <border>
      <left style="medium">
        <color indexed="9"/>
      </left>
      <right style="medium">
        <color indexed="9"/>
      </right>
      <top/>
      <bottom/>
    </border>
    <border>
      <left style="medium">
        <color indexed="9"/>
      </left>
      <right/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3" fillId="4" borderId="12" xfId="0" applyFont="1" applyFill="1" applyBorder="1" applyAlignment="1">
      <alignment horizontal="center" vertical="center" wrapText="1" readingOrder="1"/>
    </xf>
    <xf numFmtId="0" fontId="21" fillId="0" borderId="12" xfId="0" applyFont="1" applyBorder="1" applyAlignment="1">
      <alignment horizontal="center" vertical="center"/>
    </xf>
    <xf numFmtId="0" fontId="21" fillId="6" borderId="12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vertical="center"/>
    </xf>
    <xf numFmtId="0" fontId="21" fillId="24" borderId="14" xfId="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vertical="center"/>
    </xf>
    <xf numFmtId="0" fontId="21" fillId="24" borderId="15" xfId="0" applyFont="1" applyFill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24" borderId="0" xfId="0" applyFont="1" applyFill="1" applyBorder="1" applyAlignment="1">
      <alignment vertical="center"/>
    </xf>
    <xf numFmtId="0" fontId="21" fillId="24" borderId="17" xfId="0" applyFont="1" applyFill="1" applyBorder="1" applyAlignment="1">
      <alignment vertical="center"/>
    </xf>
    <xf numFmtId="0" fontId="21" fillId="24" borderId="16" xfId="0" applyFont="1" applyFill="1" applyBorder="1" applyAlignment="1">
      <alignment vertical="center"/>
    </xf>
    <xf numFmtId="0" fontId="21" fillId="24" borderId="0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vertical="center"/>
    </xf>
    <xf numFmtId="0" fontId="21" fillId="24" borderId="19" xfId="0" applyFont="1" applyFill="1" applyBorder="1" applyAlignment="1">
      <alignment horizontal="center" vertical="center"/>
    </xf>
    <xf numFmtId="0" fontId="21" fillId="24" borderId="19" xfId="0" applyFont="1" applyFill="1" applyBorder="1" applyAlignment="1">
      <alignment vertical="center"/>
    </xf>
    <xf numFmtId="0" fontId="21" fillId="24" borderId="20" xfId="0" applyFont="1" applyFill="1" applyBorder="1" applyAlignment="1">
      <alignment vertical="center"/>
    </xf>
    <xf numFmtId="0" fontId="24" fillId="6" borderId="12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left" vertical="center"/>
    </xf>
    <xf numFmtId="0" fontId="24" fillId="6" borderId="12" xfId="0" applyFont="1" applyFill="1" applyBorder="1" applyAlignment="1">
      <alignment vertical="center" wrapText="1"/>
    </xf>
    <xf numFmtId="0" fontId="25" fillId="6" borderId="12" xfId="0" applyFont="1" applyFill="1" applyBorder="1" applyAlignment="1">
      <alignment horizontal="center" vertical="center"/>
    </xf>
    <xf numFmtId="0" fontId="24" fillId="6" borderId="12" xfId="0" applyNumberFormat="1" applyFont="1" applyFill="1" applyBorder="1" applyAlignment="1" applyProtection="1">
      <alignment horizontal="left" vertical="center" wrapText="1"/>
      <protection/>
    </xf>
    <xf numFmtId="0" fontId="0" fillId="6" borderId="12" xfId="0" applyFill="1" applyBorder="1" applyAlignment="1">
      <alignment/>
    </xf>
    <xf numFmtId="0" fontId="21" fillId="6" borderId="21" xfId="0" applyFont="1" applyFill="1" applyBorder="1" applyAlignment="1">
      <alignment horizontal="center" vertical="center"/>
    </xf>
    <xf numFmtId="0" fontId="4" fillId="6" borderId="12" xfId="0" applyNumberFormat="1" applyFont="1" applyFill="1" applyBorder="1" applyAlignment="1" applyProtection="1">
      <alignment horizontal="left" vertical="center" wrapText="1"/>
      <protection/>
    </xf>
    <xf numFmtId="0" fontId="0" fillId="6" borderId="22" xfId="0" applyFill="1" applyBorder="1" applyAlignment="1">
      <alignment/>
    </xf>
    <xf numFmtId="0" fontId="21" fillId="6" borderId="22" xfId="0" applyFont="1" applyFill="1" applyBorder="1" applyAlignment="1">
      <alignment horizontal="center" vertical="center"/>
    </xf>
    <xf numFmtId="0" fontId="22" fillId="6" borderId="12" xfId="0" applyFont="1" applyFill="1" applyBorder="1" applyAlignment="1">
      <alignment horizontal="left" vertical="center" wrapText="1"/>
    </xf>
    <xf numFmtId="0" fontId="1" fillId="6" borderId="12" xfId="0" applyNumberFormat="1" applyFont="1" applyFill="1" applyBorder="1" applyAlignment="1" applyProtection="1">
      <alignment horizontal="left" vertical="top" wrapText="1"/>
      <protection/>
    </xf>
    <xf numFmtId="0" fontId="24" fillId="6" borderId="12" xfId="0" applyFont="1" applyFill="1" applyBorder="1" applyAlignment="1">
      <alignment horizontal="left" vertical="center" wrapText="1"/>
    </xf>
    <xf numFmtId="0" fontId="21" fillId="6" borderId="23" xfId="0" applyFont="1" applyFill="1" applyBorder="1" applyAlignment="1">
      <alignment horizontal="center" vertical="center"/>
    </xf>
    <xf numFmtId="0" fontId="29" fillId="25" borderId="12" xfId="0" applyFont="1" applyFill="1" applyBorder="1" applyAlignment="1">
      <alignment horizontal="center" vertical="center" wrapText="1" readingOrder="1"/>
    </xf>
    <xf numFmtId="0" fontId="29" fillId="25" borderId="12" xfId="0" applyFont="1" applyFill="1" applyBorder="1" applyAlignment="1">
      <alignment readingOrder="1"/>
    </xf>
    <xf numFmtId="0" fontId="29" fillId="25" borderId="24" xfId="0" applyFont="1" applyFill="1" applyBorder="1" applyAlignment="1">
      <alignment horizontal="center" vertical="center" wrapText="1" readingOrder="1"/>
    </xf>
    <xf numFmtId="0" fontId="29" fillId="25" borderId="25" xfId="0" applyFont="1" applyFill="1" applyBorder="1" applyAlignment="1">
      <alignment horizontal="center" vertical="center" wrapText="1" readingOrder="1"/>
    </xf>
    <xf numFmtId="0" fontId="26" fillId="26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7" fillId="25" borderId="21" xfId="0" applyFont="1" applyFill="1" applyBorder="1" applyAlignment="1">
      <alignment horizontal="center" vertical="center" textRotation="90" wrapText="1" readingOrder="1"/>
    </xf>
    <xf numFmtId="0" fontId="27" fillId="25" borderId="26" xfId="0" applyFont="1" applyFill="1" applyBorder="1" applyAlignment="1">
      <alignment horizontal="center" vertical="center" textRotation="90" wrapText="1" readingOrder="1"/>
    </xf>
    <xf numFmtId="0" fontId="27" fillId="25" borderId="22" xfId="0" applyFont="1" applyFill="1" applyBorder="1" applyAlignment="1">
      <alignment horizontal="center" vertical="center" textRotation="90" wrapText="1" readingOrder="1"/>
    </xf>
    <xf numFmtId="0" fontId="28" fillId="25" borderId="12" xfId="0" applyFont="1" applyFill="1" applyBorder="1" applyAlignment="1">
      <alignment horizontal="center" vertical="center"/>
    </xf>
    <xf numFmtId="0" fontId="29" fillId="25" borderId="27" xfId="0" applyFont="1" applyFill="1" applyBorder="1" applyAlignment="1">
      <alignment horizontal="center" vertical="center" wrapText="1" readingOrder="1"/>
    </xf>
    <xf numFmtId="0" fontId="29" fillId="25" borderId="28" xfId="0" applyFont="1" applyFill="1" applyBorder="1" applyAlignment="1">
      <alignment horizontal="center" vertical="center" wrapText="1" readingOrder="1"/>
    </xf>
    <xf numFmtId="0" fontId="29" fillId="25" borderId="29" xfId="0" applyFont="1" applyFill="1" applyBorder="1" applyAlignment="1">
      <alignment horizontal="center" vertical="center" wrapText="1" readingOrder="1"/>
    </xf>
    <xf numFmtId="0" fontId="29" fillId="25" borderId="21" xfId="0" applyFont="1" applyFill="1" applyBorder="1" applyAlignment="1">
      <alignment horizontal="center" vertical="center" wrapText="1" readingOrder="1"/>
    </xf>
    <xf numFmtId="0" fontId="29" fillId="25" borderId="22" xfId="0" applyFont="1" applyFill="1" applyBorder="1" applyAlignment="1">
      <alignment horizontal="center" vertical="center" wrapText="1" readingOrder="1"/>
    </xf>
    <xf numFmtId="0" fontId="29" fillId="25" borderId="30" xfId="0" applyFont="1" applyFill="1" applyBorder="1" applyAlignment="1">
      <alignment horizontal="center" vertical="center" wrapText="1" readingOrder="1"/>
    </xf>
    <xf numFmtId="0" fontId="27" fillId="25" borderId="21" xfId="0" applyFont="1" applyFill="1" applyBorder="1" applyAlignment="1">
      <alignment horizontal="center" vertical="center" wrapText="1" readingOrder="1"/>
    </xf>
    <xf numFmtId="0" fontId="27" fillId="25" borderId="26" xfId="0" applyFont="1" applyFill="1" applyBorder="1" applyAlignment="1">
      <alignment horizontal="center" vertical="center" wrapText="1" readingOrder="1"/>
    </xf>
    <xf numFmtId="0" fontId="27" fillId="25" borderId="22" xfId="0" applyFont="1" applyFill="1" applyBorder="1" applyAlignment="1">
      <alignment horizontal="center" vertical="center" wrapText="1" readingOrder="1"/>
    </xf>
    <xf numFmtId="0" fontId="29" fillId="25" borderId="12" xfId="0" applyFont="1" applyFill="1" applyBorder="1" applyAlignment="1">
      <alignment/>
    </xf>
    <xf numFmtId="0" fontId="27" fillId="25" borderId="12" xfId="0" applyFont="1" applyFill="1" applyBorder="1" applyAlignment="1">
      <alignment horizontal="center" vertical="center" wrapText="1" readingOrder="1"/>
    </xf>
    <xf numFmtId="0" fontId="30" fillId="0" borderId="0" xfId="0" applyFont="1" applyAlignment="1">
      <alignment horizontal="left" vertical="center"/>
    </xf>
    <xf numFmtId="0" fontId="28" fillId="25" borderId="12" xfId="0" applyFont="1" applyFill="1" applyBorder="1" applyAlignment="1">
      <alignment horizontal="center" vertical="center" textRotation="9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31">
    <dxf>
      <fill>
        <patternFill>
          <bgColor rgb="FF99FFCC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9FFCC"/>
      </font>
      <fill>
        <patternFill>
          <fgColor rgb="FF99FFCC"/>
          <bgColor rgb="FF99FFCC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9FFCC"/>
      </font>
      <fill>
        <patternFill>
          <fgColor rgb="FF99FFCC"/>
          <bgColor rgb="FF99FFCC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9FFCC"/>
      </font>
      <fill>
        <patternFill>
          <fgColor rgb="FF99FFCC"/>
          <bgColor rgb="FF99FFCC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ogamatM\Desktop\AGSA\MFMA\2008-09%20Cycle\Consolidation\Workbooks\PROVCONS_MFMA_RegulatoryAudit_2009_ver22_26Apr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ogamatM\Desktop\AGSA\PFMA\2009-10%20Cycle\Templates\PFMA%202009-10_National_Template%20for%20Tables%20and%20graphs_ver06_13Sep1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olwazim\Local%20Settings\Temporary%20Internet%20Files\Content.Outlook\G87HNSX6\Annexure%202%20-%20Slide%2045%20and%206%20(National)%20PE%20National%20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Index"/>
      <sheetName val="MasterInput"/>
      <sheetName val="Annex1"/>
      <sheetName val="Annex1b"/>
      <sheetName val="Annex1 All"/>
      <sheetName val="Annex1 MY for print"/>
      <sheetName val="Annex1 ME for print"/>
      <sheetName val="Annex2 All"/>
      <sheetName val="Annex2 MY for print"/>
      <sheetName val="Annex2 ME for print"/>
      <sheetName val="Annex3"/>
      <sheetName val="Annex1c"/>
      <sheetName val="Outcomes Total per Prov"/>
      <sheetName val="Annex3 All for print"/>
      <sheetName val="Annex3 MY for print"/>
      <sheetName val="Annex3 ME for print"/>
      <sheetName val="Annex4"/>
      <sheetName val="Annex4 All for print"/>
      <sheetName val="Annex5"/>
      <sheetName val="Status per capacity"/>
      <sheetName val="Status-Province"/>
      <sheetName val="Annex4 MY for print"/>
      <sheetName val="Annex4 ME for print"/>
      <sheetName val="Outcomes-ExecSumm"/>
      <sheetName val="Outcomes-Sect3"/>
      <sheetName val="Outcomes-Capacity"/>
      <sheetName val="Outcomes-Summary"/>
      <sheetName val="Outcomes-Grade"/>
      <sheetName val="Outcomes per Prov"/>
      <sheetName val="Good Practices1"/>
      <sheetName val="Good Practices2"/>
      <sheetName val="Outcomes per Prov (Presentatio)"/>
      <sheetName val="Outcomes-Province"/>
      <sheetName val="Outcomes-5year"/>
      <sheetName val="Outcomes-Category"/>
      <sheetName val="Qual-BS-All"/>
      <sheetName val="Qual-IS-All"/>
      <sheetName val="Qual-BS-Province"/>
      <sheetName val="Qual-IS-Province"/>
      <sheetName val="Emphasis"/>
      <sheetName val="Other Matters old"/>
      <sheetName val="Areas Qualified"/>
      <sheetName val="RS2"/>
      <sheetName val="Other Matters"/>
      <sheetName val="Ass by Consultants"/>
      <sheetName val="AOPI"/>
      <sheetName val="Financial stability"/>
      <sheetName val="Qualification Check to GR"/>
      <sheetName val="UFWI-Qualifications"/>
      <sheetName val="UFWI-Other matters"/>
      <sheetName val="Prov detail for UFWI"/>
      <sheetName val="Prov detail for Other Matters"/>
      <sheetName val="Prov detail for key areas"/>
      <sheetName val="19. Movement Sum1"/>
      <sheetName val="19. Movement Sum2"/>
      <sheetName val="20. Movement Det"/>
      <sheetName val="RS1 from prov slides"/>
      <sheetName val="Serv Del Comm"/>
      <sheetName val="RS3"/>
      <sheetName val="RS4 for template"/>
      <sheetName val="RS Consultants for template"/>
      <sheetName val="Entities not reported on"/>
      <sheetName val="SCOPA Status"/>
      <sheetName val="Presentation of CFS"/>
      <sheetName val="Annual Reports Tabling"/>
      <sheetName val="Supplementary Tables"/>
      <sheetName val="22. WorkingLists"/>
    </sheetNames>
    <sheetDataSet>
      <sheetData sheetId="1">
        <row r="14">
          <cell r="D14" t="str">
            <v>MY</v>
          </cell>
          <cell r="F14" t="str">
            <v>EC</v>
          </cell>
          <cell r="G14" t="str">
            <v>Medium capacity</v>
          </cell>
          <cell r="H14" t="str">
            <v>DM</v>
          </cell>
          <cell r="J14" t="str">
            <v>Audit outstanding</v>
          </cell>
          <cell r="K14" t="str">
            <v>Disclaimer</v>
          </cell>
          <cell r="L14" t="str">
            <v>Adverse</v>
          </cell>
          <cell r="M14" t="str">
            <v>Disclaimer</v>
          </cell>
          <cell r="N14" t="str">
            <v>Disclaimer</v>
          </cell>
        </row>
        <row r="15">
          <cell r="D15" t="str">
            <v>MY</v>
          </cell>
          <cell r="F15" t="str">
            <v>EC</v>
          </cell>
          <cell r="G15" t="str">
            <v>Low capacity</v>
          </cell>
          <cell r="H15" t="str">
            <v>LM</v>
          </cell>
          <cell r="J15" t="str">
            <v>Qualified</v>
          </cell>
          <cell r="K15" t="str">
            <v>Disclaimer</v>
          </cell>
          <cell r="L15" t="str">
            <v>Disclaimer</v>
          </cell>
          <cell r="M15" t="str">
            <v>Qualified</v>
          </cell>
          <cell r="N15" t="str">
            <v>Financially unqualified (with other matters)</v>
          </cell>
        </row>
        <row r="16">
          <cell r="D16" t="str">
            <v>MYE</v>
          </cell>
          <cell r="F16" t="str">
            <v>EC</v>
          </cell>
          <cell r="G16" t="str">
            <v>Municipal entity</v>
          </cell>
          <cell r="H16" t="str">
            <v>ME</v>
          </cell>
          <cell r="J16" t="str">
            <v>Financially unqualified (with other matters)</v>
          </cell>
          <cell r="K16" t="str">
            <v>Financially unqualified (with other matters)</v>
          </cell>
          <cell r="L16" t="str">
            <v>Financially unqualified (with other matters)</v>
          </cell>
          <cell r="M16" t="str">
            <v>New municipality / entity</v>
          </cell>
          <cell r="N16" t="str">
            <v>New municipality / entity</v>
          </cell>
        </row>
        <row r="17">
          <cell r="D17" t="str">
            <v>MY</v>
          </cell>
          <cell r="F17" t="str">
            <v>EC</v>
          </cell>
          <cell r="G17" t="str">
            <v>High capacity</v>
          </cell>
          <cell r="H17" t="str">
            <v>DM</v>
          </cell>
          <cell r="J17" t="str">
            <v>Qualified</v>
          </cell>
          <cell r="K17" t="str">
            <v>Qualified</v>
          </cell>
          <cell r="L17" t="str">
            <v>Adverse</v>
          </cell>
          <cell r="M17" t="str">
            <v>Qualified</v>
          </cell>
          <cell r="N17" t="str">
            <v>Financially unqualified (with other matters)</v>
          </cell>
        </row>
        <row r="18">
          <cell r="D18" t="str">
            <v>MY</v>
          </cell>
          <cell r="F18" t="str">
            <v>EC</v>
          </cell>
          <cell r="G18" t="str">
            <v>Low capacity</v>
          </cell>
          <cell r="H18" t="str">
            <v>LM</v>
          </cell>
          <cell r="J18" t="str">
            <v>Qualified</v>
          </cell>
          <cell r="K18" t="str">
            <v>Qualified</v>
          </cell>
          <cell r="L18" t="str">
            <v>Adverse</v>
          </cell>
          <cell r="M18" t="str">
            <v>Qualified</v>
          </cell>
          <cell r="N18" t="str">
            <v>Qualified</v>
          </cell>
        </row>
        <row r="19">
          <cell r="D19" t="str">
            <v>MY</v>
          </cell>
          <cell r="F19" t="str">
            <v>EC</v>
          </cell>
          <cell r="G19" t="str">
            <v>Low capacity</v>
          </cell>
          <cell r="H19" t="str">
            <v>LM</v>
          </cell>
          <cell r="J19" t="str">
            <v>Financially unqualified (with other matters)</v>
          </cell>
          <cell r="K19" t="str">
            <v>Qualified</v>
          </cell>
          <cell r="L19" t="str">
            <v>Adverse</v>
          </cell>
          <cell r="M19" t="str">
            <v>Disclaimer</v>
          </cell>
          <cell r="N19" t="str">
            <v>Disclaimer</v>
          </cell>
        </row>
        <row r="20">
          <cell r="D20" t="str">
            <v>MYE</v>
          </cell>
          <cell r="F20" t="str">
            <v>EC</v>
          </cell>
          <cell r="G20" t="str">
            <v>Municipal entity</v>
          </cell>
          <cell r="H20" t="str">
            <v>ME</v>
          </cell>
          <cell r="J20" t="str">
            <v>Audit outstanding</v>
          </cell>
          <cell r="K20" t="str">
            <v>Audit outstanding</v>
          </cell>
          <cell r="L20" t="str">
            <v>Financially unqualified (with other matters)</v>
          </cell>
          <cell r="M20" t="str">
            <v>Financially unqualified (with no other matters)</v>
          </cell>
          <cell r="N20" t="str">
            <v>Financially unqualified (with no other matters)</v>
          </cell>
        </row>
        <row r="21">
          <cell r="D21" t="str">
            <v>MY</v>
          </cell>
          <cell r="F21" t="str">
            <v>EC</v>
          </cell>
          <cell r="G21" t="str">
            <v>High capacity</v>
          </cell>
          <cell r="H21" t="str">
            <v>LM</v>
          </cell>
          <cell r="J21" t="str">
            <v>Qualified</v>
          </cell>
          <cell r="K21" t="str">
            <v>Qualified</v>
          </cell>
          <cell r="L21" t="str">
            <v>Qualified</v>
          </cell>
          <cell r="M21" t="str">
            <v>Adverse</v>
          </cell>
          <cell r="N21" t="str">
            <v>Qualified</v>
          </cell>
        </row>
        <row r="22">
          <cell r="D22" t="str">
            <v>MYE</v>
          </cell>
          <cell r="F22" t="str">
            <v>EC</v>
          </cell>
          <cell r="G22" t="str">
            <v>Municipal entity</v>
          </cell>
          <cell r="H22" t="str">
            <v>ME</v>
          </cell>
          <cell r="J22" t="str">
            <v>Financially unqualified (with other matters)</v>
          </cell>
          <cell r="K22" t="str">
            <v>Qualified</v>
          </cell>
          <cell r="L22" t="str">
            <v>Disclaimer</v>
          </cell>
          <cell r="M22" t="str">
            <v>Financially unqualified (with other matters)</v>
          </cell>
          <cell r="N22" t="str">
            <v>Qualified</v>
          </cell>
        </row>
        <row r="23">
          <cell r="D23" t="str">
            <v>MY</v>
          </cell>
          <cell r="F23" t="str">
            <v>EC</v>
          </cell>
          <cell r="G23" t="str">
            <v>Medium capacity</v>
          </cell>
          <cell r="H23" t="str">
            <v>DM</v>
          </cell>
          <cell r="J23" t="str">
            <v>Financially unqualified (with other matters)</v>
          </cell>
          <cell r="K23" t="str">
            <v>Financially unqualified (with other matters)</v>
          </cell>
          <cell r="L23" t="str">
            <v>Financially unqualified (with other matters)</v>
          </cell>
          <cell r="M23" t="str">
            <v>Disclaimer</v>
          </cell>
          <cell r="N23" t="str">
            <v>Disclaimer</v>
          </cell>
        </row>
        <row r="24">
          <cell r="D24" t="str">
            <v>MY</v>
          </cell>
          <cell r="F24" t="str">
            <v>EC</v>
          </cell>
          <cell r="G24" t="str">
            <v>Low capacity</v>
          </cell>
          <cell r="H24" t="str">
            <v>LM</v>
          </cell>
          <cell r="J24" t="str">
            <v>Financially unqualified (with other matters)</v>
          </cell>
          <cell r="K24" t="str">
            <v>Financially unqualified (with other matters)</v>
          </cell>
          <cell r="L24" t="str">
            <v>Qualified</v>
          </cell>
          <cell r="M24" t="str">
            <v>Financially unqualified (with other matters)</v>
          </cell>
          <cell r="N24" t="str">
            <v>Financially unqualified (with other matters)</v>
          </cell>
        </row>
        <row r="25">
          <cell r="D25" t="str">
            <v>MYE</v>
          </cell>
          <cell r="F25" t="str">
            <v>EC</v>
          </cell>
          <cell r="G25" t="str">
            <v>Metro municipal entity</v>
          </cell>
          <cell r="H25" t="str">
            <v>ME</v>
          </cell>
          <cell r="J25" t="str">
            <v>Disclaimer</v>
          </cell>
          <cell r="K25" t="str">
            <v>Disclaimer</v>
          </cell>
          <cell r="L25" t="str">
            <v>Disclaimer</v>
          </cell>
          <cell r="M25" t="str">
            <v>New municipality / entity</v>
          </cell>
          <cell r="N25" t="str">
            <v>New municipality / entity</v>
          </cell>
        </row>
        <row r="26">
          <cell r="D26" t="str">
            <v>MY</v>
          </cell>
          <cell r="F26" t="str">
            <v>EC</v>
          </cell>
          <cell r="G26" t="str">
            <v>Medium capacity</v>
          </cell>
          <cell r="H26" t="str">
            <v>DM</v>
          </cell>
          <cell r="J26" t="str">
            <v>Disclaimer</v>
          </cell>
          <cell r="K26" t="str">
            <v>Disclaimer</v>
          </cell>
          <cell r="L26" t="str">
            <v>Adverse</v>
          </cell>
          <cell r="M26" t="str">
            <v>Disclaimer</v>
          </cell>
          <cell r="N26" t="str">
            <v>Disclaimer</v>
          </cell>
        </row>
        <row r="27">
          <cell r="D27" t="str">
            <v>MY</v>
          </cell>
          <cell r="F27" t="str">
            <v>EC</v>
          </cell>
          <cell r="G27" t="str">
            <v>Low capacity</v>
          </cell>
          <cell r="H27" t="str">
            <v>LM</v>
          </cell>
          <cell r="J27" t="str">
            <v>Qualified</v>
          </cell>
          <cell r="K27" t="str">
            <v>Qualified</v>
          </cell>
          <cell r="L27" t="str">
            <v>Disclaimer</v>
          </cell>
          <cell r="M27" t="str">
            <v>Disclaimer</v>
          </cell>
          <cell r="N27" t="str">
            <v>Disclaimer</v>
          </cell>
        </row>
        <row r="28">
          <cell r="D28" t="str">
            <v>MY</v>
          </cell>
          <cell r="F28" t="str">
            <v>EC</v>
          </cell>
          <cell r="G28" t="str">
            <v>Low capacity</v>
          </cell>
          <cell r="H28" t="str">
            <v>LM</v>
          </cell>
          <cell r="J28" t="str">
            <v>Disclaimer</v>
          </cell>
          <cell r="K28" t="str">
            <v>Adverse</v>
          </cell>
          <cell r="L28" t="str">
            <v>Adverse</v>
          </cell>
          <cell r="M28" t="str">
            <v>Adverse</v>
          </cell>
          <cell r="N28" t="str">
            <v>Adverse</v>
          </cell>
        </row>
        <row r="29">
          <cell r="D29" t="str">
            <v>MY</v>
          </cell>
          <cell r="F29" t="str">
            <v>EC</v>
          </cell>
          <cell r="G29" t="str">
            <v>Medium capacity</v>
          </cell>
          <cell r="H29" t="str">
            <v>LM</v>
          </cell>
          <cell r="J29" t="str">
            <v>Disclaimer</v>
          </cell>
          <cell r="K29" t="str">
            <v>Disclaimer</v>
          </cell>
          <cell r="L29" t="str">
            <v>Disclaimer</v>
          </cell>
          <cell r="M29" t="str">
            <v>Disclaimer</v>
          </cell>
          <cell r="N29" t="str">
            <v>Disclaimer</v>
          </cell>
        </row>
        <row r="30">
          <cell r="D30" t="str">
            <v>MYE</v>
          </cell>
          <cell r="F30" t="str">
            <v>EC</v>
          </cell>
          <cell r="G30" t="str">
            <v>Metro municipal entity</v>
          </cell>
          <cell r="H30" t="str">
            <v>ME</v>
          </cell>
          <cell r="J30" t="str">
            <v>Qualified</v>
          </cell>
          <cell r="K30" t="str">
            <v>Qualified</v>
          </cell>
          <cell r="L30" t="str">
            <v>Qualified</v>
          </cell>
          <cell r="M30" t="str">
            <v>New municipality / entity</v>
          </cell>
          <cell r="N30" t="str">
            <v>New municipality / entity</v>
          </cell>
        </row>
        <row r="31">
          <cell r="D31" t="str">
            <v>MY</v>
          </cell>
          <cell r="F31" t="str">
            <v>EC</v>
          </cell>
          <cell r="G31" t="str">
            <v>Low capacity</v>
          </cell>
          <cell r="H31" t="str">
            <v>LM</v>
          </cell>
          <cell r="J31" t="str">
            <v>Audit outstanding</v>
          </cell>
          <cell r="K31" t="str">
            <v>Disclaimer</v>
          </cell>
          <cell r="L31" t="str">
            <v>Adverse</v>
          </cell>
          <cell r="M31" t="str">
            <v>Disclaimer</v>
          </cell>
          <cell r="N31" t="str">
            <v>Disclaimer</v>
          </cell>
        </row>
        <row r="32">
          <cell r="D32" t="str">
            <v>MY</v>
          </cell>
          <cell r="F32" t="str">
            <v>EC</v>
          </cell>
          <cell r="G32" t="str">
            <v>Low capacity</v>
          </cell>
          <cell r="H32" t="str">
            <v>LM</v>
          </cell>
          <cell r="J32" t="str">
            <v>Audit outstanding</v>
          </cell>
          <cell r="K32" t="str">
            <v>Disclaimer</v>
          </cell>
          <cell r="L32" t="str">
            <v>Disclaimer</v>
          </cell>
          <cell r="M32" t="str">
            <v>Disclaimer</v>
          </cell>
          <cell r="N32" t="str">
            <v>Disclaimer</v>
          </cell>
        </row>
        <row r="33">
          <cell r="D33" t="str">
            <v>MY</v>
          </cell>
          <cell r="F33" t="str">
            <v>EC</v>
          </cell>
          <cell r="G33" t="str">
            <v>Low capacity</v>
          </cell>
          <cell r="H33" t="str">
            <v>LM</v>
          </cell>
          <cell r="J33" t="str">
            <v>Financially unqualified (with other matters)</v>
          </cell>
          <cell r="K33" t="str">
            <v>Qualified</v>
          </cell>
          <cell r="L33" t="str">
            <v>Disclaimer</v>
          </cell>
          <cell r="M33" t="str">
            <v>Disclaimer</v>
          </cell>
          <cell r="N33" t="str">
            <v>Disclaimer</v>
          </cell>
        </row>
        <row r="34">
          <cell r="D34" t="str">
            <v>MY</v>
          </cell>
          <cell r="F34" t="str">
            <v>EC</v>
          </cell>
          <cell r="G34" t="str">
            <v>Low capacity</v>
          </cell>
          <cell r="H34" t="str">
            <v>LM</v>
          </cell>
          <cell r="J34" t="str">
            <v>Adverse</v>
          </cell>
          <cell r="K34" t="str">
            <v>Disclaimer</v>
          </cell>
          <cell r="L34" t="str">
            <v>Disclaimer</v>
          </cell>
          <cell r="M34" t="str">
            <v>Disclaimer</v>
          </cell>
          <cell r="N34" t="str">
            <v>Disclaimer</v>
          </cell>
        </row>
        <row r="35">
          <cell r="D35" t="str">
            <v>MY</v>
          </cell>
          <cell r="F35" t="str">
            <v>EC</v>
          </cell>
          <cell r="G35" t="str">
            <v>Low capacity</v>
          </cell>
          <cell r="H35" t="str">
            <v>LM</v>
          </cell>
          <cell r="J35" t="str">
            <v>Adverse</v>
          </cell>
          <cell r="K35" t="str">
            <v>Adverse</v>
          </cell>
          <cell r="L35" t="str">
            <v>Adverse</v>
          </cell>
          <cell r="M35" t="str">
            <v>Adverse</v>
          </cell>
          <cell r="N35" t="str">
            <v>Adverse</v>
          </cell>
        </row>
        <row r="36">
          <cell r="D36" t="str">
            <v>MY</v>
          </cell>
          <cell r="F36" t="str">
            <v>EC</v>
          </cell>
          <cell r="G36" t="str">
            <v>Low capacity</v>
          </cell>
          <cell r="H36" t="str">
            <v>LM</v>
          </cell>
          <cell r="J36" t="str">
            <v>Qualified</v>
          </cell>
          <cell r="K36" t="str">
            <v>Disclaimer</v>
          </cell>
          <cell r="L36" t="str">
            <v>Adverse</v>
          </cell>
          <cell r="M36" t="str">
            <v>Disclaimer</v>
          </cell>
          <cell r="N36" t="str">
            <v>Disclaimer</v>
          </cell>
        </row>
        <row r="37">
          <cell r="D37" t="str">
            <v>MY</v>
          </cell>
          <cell r="F37" t="str">
            <v>EC</v>
          </cell>
          <cell r="G37" t="str">
            <v>Low capacity</v>
          </cell>
          <cell r="H37" t="str">
            <v>LM</v>
          </cell>
          <cell r="J37" t="str">
            <v>Qualified</v>
          </cell>
          <cell r="K37" t="str">
            <v>Qualified</v>
          </cell>
          <cell r="L37" t="str">
            <v>Qualified</v>
          </cell>
          <cell r="M37" t="str">
            <v>Adverse</v>
          </cell>
          <cell r="N37" t="str">
            <v>Adverse</v>
          </cell>
        </row>
        <row r="38">
          <cell r="D38" t="str">
            <v>MY</v>
          </cell>
          <cell r="F38" t="str">
            <v>EC</v>
          </cell>
          <cell r="G38" t="str">
            <v>High capacity</v>
          </cell>
          <cell r="H38" t="str">
            <v>LM</v>
          </cell>
          <cell r="J38" t="str">
            <v>Audit outstanding</v>
          </cell>
          <cell r="K38" t="str">
            <v>Disclaimer</v>
          </cell>
          <cell r="L38" t="str">
            <v>Disclaimer</v>
          </cell>
          <cell r="M38" t="str">
            <v>Disclaimer</v>
          </cell>
          <cell r="N38" t="str">
            <v>Disclaimer</v>
          </cell>
        </row>
        <row r="39">
          <cell r="D39" t="str">
            <v>MY</v>
          </cell>
          <cell r="F39" t="str">
            <v>EC</v>
          </cell>
          <cell r="G39" t="str">
            <v>Medium capacity</v>
          </cell>
          <cell r="H39" t="str">
            <v>LM</v>
          </cell>
          <cell r="J39" t="str">
            <v>Audit outstanding</v>
          </cell>
          <cell r="K39" t="str">
            <v>Qualified</v>
          </cell>
          <cell r="L39" t="str">
            <v>Qualified</v>
          </cell>
          <cell r="M39" t="str">
            <v>Disclaimer</v>
          </cell>
          <cell r="N39" t="str">
            <v>Disclaimer</v>
          </cell>
        </row>
        <row r="40">
          <cell r="D40" t="str">
            <v>MYE</v>
          </cell>
          <cell r="F40" t="str">
            <v>EC</v>
          </cell>
          <cell r="G40" t="str">
            <v>Municipal entity</v>
          </cell>
          <cell r="H40" t="str">
            <v>ME</v>
          </cell>
          <cell r="J40" t="str">
            <v>Audit outstanding</v>
          </cell>
          <cell r="K40" t="str">
            <v>Audit outstanding</v>
          </cell>
          <cell r="L40" t="str">
            <v>Audit outstanding</v>
          </cell>
          <cell r="M40" t="str">
            <v>Audit outstanding</v>
          </cell>
          <cell r="N40" t="str">
            <v>Audit outstanding</v>
          </cell>
        </row>
        <row r="41">
          <cell r="D41" t="str">
            <v>MYE</v>
          </cell>
          <cell r="F41" t="str">
            <v>EC</v>
          </cell>
          <cell r="G41" t="str">
            <v>Municipal entity</v>
          </cell>
          <cell r="H41" t="str">
            <v>ME</v>
          </cell>
          <cell r="J41" t="str">
            <v>Financially unqualified (with other matters)</v>
          </cell>
          <cell r="K41" t="str">
            <v>Financially unqualified (with other matters)</v>
          </cell>
          <cell r="L41" t="str">
            <v>Financially unqualified (with other matters)</v>
          </cell>
          <cell r="M41" t="str">
            <v>Financially unqualified (with other matters)</v>
          </cell>
          <cell r="N41" t="str">
            <v>Financially unqualified (with other matters)</v>
          </cell>
        </row>
        <row r="42">
          <cell r="D42" t="str">
            <v>MY</v>
          </cell>
          <cell r="F42" t="str">
            <v>EC</v>
          </cell>
          <cell r="G42" t="str">
            <v>Medium capacity</v>
          </cell>
          <cell r="H42" t="str">
            <v>LM</v>
          </cell>
          <cell r="J42" t="str">
            <v>Audit outstanding</v>
          </cell>
          <cell r="K42" t="str">
            <v>Disclaimer</v>
          </cell>
          <cell r="L42" t="str">
            <v>Disclaimer</v>
          </cell>
          <cell r="M42" t="str">
            <v>Disclaimer</v>
          </cell>
          <cell r="N42" t="str">
            <v>Disclaimer</v>
          </cell>
        </row>
        <row r="43">
          <cell r="D43" t="str">
            <v>MY</v>
          </cell>
          <cell r="F43" t="str">
            <v>EC</v>
          </cell>
          <cell r="G43" t="str">
            <v>Medium capacity</v>
          </cell>
          <cell r="H43" t="str">
            <v>LM</v>
          </cell>
          <cell r="J43" t="str">
            <v>Financially unqualified (with other matters)</v>
          </cell>
          <cell r="K43" t="str">
            <v>Qualified</v>
          </cell>
          <cell r="L43" t="str">
            <v>Qualified</v>
          </cell>
          <cell r="M43" t="str">
            <v>Qualified</v>
          </cell>
          <cell r="N43" t="str">
            <v>Qualified</v>
          </cell>
        </row>
        <row r="44">
          <cell r="D44" t="str">
            <v>MY</v>
          </cell>
          <cell r="F44" t="str">
            <v>EC</v>
          </cell>
          <cell r="G44" t="str">
            <v>Low capacity</v>
          </cell>
          <cell r="H44" t="str">
            <v>LM</v>
          </cell>
          <cell r="J44" t="str">
            <v>Adverse</v>
          </cell>
          <cell r="K44" t="str">
            <v>Adverse</v>
          </cell>
          <cell r="L44" t="str">
            <v>Qualified</v>
          </cell>
          <cell r="M44" t="str">
            <v>Disclaimer</v>
          </cell>
          <cell r="N44" t="str">
            <v>Disclaimer</v>
          </cell>
        </row>
        <row r="45">
          <cell r="D45" t="str">
            <v>MY</v>
          </cell>
          <cell r="F45" t="str">
            <v>EC</v>
          </cell>
          <cell r="G45" t="str">
            <v>Low capacity</v>
          </cell>
          <cell r="H45" t="str">
            <v>LM</v>
          </cell>
          <cell r="J45" t="str">
            <v>Disclaimer</v>
          </cell>
          <cell r="K45" t="str">
            <v>Adverse</v>
          </cell>
          <cell r="L45" t="str">
            <v>Adverse</v>
          </cell>
          <cell r="M45" t="str">
            <v>Disclaimer</v>
          </cell>
          <cell r="N45" t="str">
            <v>Disclaimer</v>
          </cell>
        </row>
        <row r="46">
          <cell r="D46" t="str">
            <v>MYE</v>
          </cell>
          <cell r="F46" t="str">
            <v>EC</v>
          </cell>
          <cell r="G46" t="str">
            <v>Metro municipal entity</v>
          </cell>
          <cell r="H46" t="str">
            <v>ME</v>
          </cell>
          <cell r="J46" t="str">
            <v>Financially unqualified (with no other matters)</v>
          </cell>
          <cell r="K46" t="str">
            <v>Financially unqualified (with other matters)</v>
          </cell>
          <cell r="L46" t="str">
            <v>Financially unqualified (with other matters)</v>
          </cell>
          <cell r="M46" t="str">
            <v>New municipality / entity</v>
          </cell>
          <cell r="N46" t="str">
            <v>New municipality / entity</v>
          </cell>
        </row>
        <row r="47">
          <cell r="D47" t="str">
            <v>MY</v>
          </cell>
          <cell r="F47" t="str">
            <v>EC</v>
          </cell>
          <cell r="G47" t="str">
            <v>Medium capacity</v>
          </cell>
          <cell r="H47" t="str">
            <v>LM</v>
          </cell>
          <cell r="J47" t="str">
            <v>Audit outstanding</v>
          </cell>
          <cell r="K47" t="str">
            <v>Financially unqualified (with other matters)</v>
          </cell>
          <cell r="L47" t="str">
            <v>Qualified</v>
          </cell>
          <cell r="M47" t="str">
            <v>Disclaimer</v>
          </cell>
          <cell r="N47" t="str">
            <v>Disclaimer</v>
          </cell>
        </row>
        <row r="48">
          <cell r="D48" t="str">
            <v>MY</v>
          </cell>
          <cell r="F48" t="str">
            <v>EC</v>
          </cell>
          <cell r="G48" t="str">
            <v>Low capacity</v>
          </cell>
          <cell r="H48" t="str">
            <v>LM</v>
          </cell>
          <cell r="J48" t="str">
            <v>Disclaimer</v>
          </cell>
          <cell r="K48" t="str">
            <v>Disclaimer</v>
          </cell>
          <cell r="L48" t="str">
            <v>Disclaimer</v>
          </cell>
          <cell r="M48" t="str">
            <v>Disclaimer</v>
          </cell>
          <cell r="N48" t="str">
            <v>Disclaimer</v>
          </cell>
        </row>
        <row r="49">
          <cell r="D49" t="str">
            <v>MY</v>
          </cell>
          <cell r="F49" t="str">
            <v>EC</v>
          </cell>
          <cell r="G49" t="str">
            <v>Medium capacity</v>
          </cell>
          <cell r="H49" t="str">
            <v>LM</v>
          </cell>
          <cell r="J49" t="str">
            <v>Disclaimer</v>
          </cell>
          <cell r="K49" t="str">
            <v>Disclaimer</v>
          </cell>
          <cell r="L49" t="str">
            <v>Disclaimer</v>
          </cell>
          <cell r="M49" t="str">
            <v>Disclaimer</v>
          </cell>
          <cell r="N49" t="str">
            <v>Disclaimer</v>
          </cell>
        </row>
        <row r="50">
          <cell r="D50" t="str">
            <v>MY</v>
          </cell>
          <cell r="F50" t="str">
            <v>EC</v>
          </cell>
          <cell r="G50" t="str">
            <v>Low capacity</v>
          </cell>
          <cell r="H50" t="str">
            <v>LM</v>
          </cell>
          <cell r="J50" t="str">
            <v>Audit outstanding</v>
          </cell>
          <cell r="K50" t="str">
            <v>Disclaimer</v>
          </cell>
          <cell r="L50" t="str">
            <v>Disclaimer</v>
          </cell>
          <cell r="M50" t="str">
            <v>Disclaimer</v>
          </cell>
          <cell r="N50" t="str">
            <v>Disclaimer</v>
          </cell>
        </row>
        <row r="51">
          <cell r="D51" t="str">
            <v>MY</v>
          </cell>
          <cell r="F51" t="str">
            <v>EC</v>
          </cell>
          <cell r="G51" t="str">
            <v>Medium capacity</v>
          </cell>
          <cell r="H51" t="str">
            <v>LM</v>
          </cell>
          <cell r="J51" t="str">
            <v>Disclaimer</v>
          </cell>
          <cell r="K51" t="str">
            <v>Adverse</v>
          </cell>
          <cell r="L51" t="str">
            <v>Disclaimer</v>
          </cell>
          <cell r="M51" t="str">
            <v>Disclaimer</v>
          </cell>
          <cell r="N51" t="str">
            <v>Disclaimer</v>
          </cell>
        </row>
        <row r="52">
          <cell r="D52" t="str">
            <v>MYE</v>
          </cell>
          <cell r="F52" t="str">
            <v>EC</v>
          </cell>
          <cell r="G52" t="str">
            <v>Municipal entity</v>
          </cell>
          <cell r="H52" t="str">
            <v>ME</v>
          </cell>
          <cell r="J52" t="str">
            <v>Financially unqualified (with other matters)</v>
          </cell>
          <cell r="K52" t="str">
            <v>Qualified</v>
          </cell>
          <cell r="L52" t="str">
            <v>Financially unqualified (with other matters)</v>
          </cell>
          <cell r="M52" t="str">
            <v>New municipality / entity</v>
          </cell>
          <cell r="N52" t="str">
            <v>New municipality / entity</v>
          </cell>
        </row>
        <row r="53">
          <cell r="D53" t="str">
            <v>MY</v>
          </cell>
          <cell r="F53" t="str">
            <v>EC</v>
          </cell>
          <cell r="G53" t="str">
            <v>Low capacity</v>
          </cell>
          <cell r="H53" t="str">
            <v>LM</v>
          </cell>
          <cell r="J53" t="str">
            <v>Qualified</v>
          </cell>
          <cell r="K53" t="str">
            <v>Qualified</v>
          </cell>
          <cell r="L53" t="str">
            <v>Adverse</v>
          </cell>
          <cell r="M53" t="str">
            <v>Adverse</v>
          </cell>
          <cell r="N53" t="str">
            <v>Disclaimer</v>
          </cell>
        </row>
        <row r="54">
          <cell r="D54" t="str">
            <v>MY</v>
          </cell>
          <cell r="F54" t="str">
            <v>EC</v>
          </cell>
          <cell r="G54" t="str">
            <v>Metro</v>
          </cell>
          <cell r="H54" t="str">
            <v>MO</v>
          </cell>
          <cell r="J54" t="str">
            <v>Financially unqualified (with other matters)</v>
          </cell>
          <cell r="K54" t="str">
            <v>Financially unqualified (with other matters)</v>
          </cell>
          <cell r="L54" t="str">
            <v>Qualified</v>
          </cell>
          <cell r="M54" t="str">
            <v>Adverse</v>
          </cell>
          <cell r="N54" t="str">
            <v>Qualified</v>
          </cell>
        </row>
        <row r="55">
          <cell r="D55" t="str">
            <v>MY</v>
          </cell>
          <cell r="F55" t="str">
            <v>EC</v>
          </cell>
          <cell r="G55" t="str">
            <v>Medium capacity</v>
          </cell>
          <cell r="H55" t="str">
            <v>LM</v>
          </cell>
          <cell r="J55" t="str">
            <v>Disclaimer</v>
          </cell>
          <cell r="K55" t="str">
            <v>Disclaimer</v>
          </cell>
          <cell r="L55" t="str">
            <v>Disclaimer</v>
          </cell>
          <cell r="M55" t="str">
            <v>Disclaimer</v>
          </cell>
          <cell r="N55" t="str">
            <v>Disclaimer</v>
          </cell>
        </row>
        <row r="56">
          <cell r="D56" t="str">
            <v>MY</v>
          </cell>
          <cell r="F56" t="str">
            <v>EC</v>
          </cell>
          <cell r="G56" t="str">
            <v>Low capacity</v>
          </cell>
          <cell r="H56" t="str">
            <v>LM</v>
          </cell>
          <cell r="J56" t="str">
            <v>Disclaimer</v>
          </cell>
          <cell r="K56" t="str">
            <v>Disclaimer</v>
          </cell>
          <cell r="L56" t="str">
            <v>Disclaimer</v>
          </cell>
          <cell r="M56" t="str">
            <v>Disclaimer</v>
          </cell>
          <cell r="N56" t="str">
            <v>Disclaimer</v>
          </cell>
        </row>
        <row r="57">
          <cell r="D57" t="str">
            <v>MY</v>
          </cell>
          <cell r="F57" t="str">
            <v>EC</v>
          </cell>
          <cell r="G57" t="str">
            <v>Low capacity</v>
          </cell>
          <cell r="H57" t="str">
            <v>LM</v>
          </cell>
          <cell r="J57" t="str">
            <v>Audit outstanding</v>
          </cell>
          <cell r="K57" t="str">
            <v>Disclaimer</v>
          </cell>
          <cell r="L57" t="str">
            <v>Disclaimer</v>
          </cell>
          <cell r="M57" t="str">
            <v>Disclaimer</v>
          </cell>
          <cell r="N57" t="str">
            <v>Disclaimer</v>
          </cell>
        </row>
        <row r="58">
          <cell r="D58" t="str">
            <v>MYE</v>
          </cell>
          <cell r="F58" t="str">
            <v>EC</v>
          </cell>
          <cell r="G58" t="str">
            <v>Municipal entity</v>
          </cell>
          <cell r="H58" t="str">
            <v>ME</v>
          </cell>
          <cell r="J58" t="str">
            <v>Qualified</v>
          </cell>
          <cell r="K58" t="str">
            <v>Qualified</v>
          </cell>
          <cell r="L58" t="str">
            <v>Disclaimer</v>
          </cell>
          <cell r="M58" t="str">
            <v>Disclaimer</v>
          </cell>
          <cell r="N58" t="str">
            <v>New municipality / entity</v>
          </cell>
        </row>
        <row r="59">
          <cell r="D59" t="str">
            <v>MY</v>
          </cell>
          <cell r="F59" t="str">
            <v>EC</v>
          </cell>
          <cell r="G59" t="str">
            <v>Low capacity</v>
          </cell>
          <cell r="H59" t="str">
            <v>LM</v>
          </cell>
          <cell r="J59" t="str">
            <v>Disclaimer</v>
          </cell>
          <cell r="K59" t="str">
            <v>Qualified</v>
          </cell>
          <cell r="L59" t="str">
            <v>Disclaimer</v>
          </cell>
          <cell r="M59" t="str">
            <v>Disclaimer</v>
          </cell>
          <cell r="N59" t="str">
            <v>Disclaimer</v>
          </cell>
        </row>
        <row r="60">
          <cell r="D60" t="str">
            <v>MY</v>
          </cell>
          <cell r="F60" t="str">
            <v>EC</v>
          </cell>
          <cell r="G60" t="str">
            <v>Low capacity</v>
          </cell>
          <cell r="H60" t="str">
            <v>LM</v>
          </cell>
          <cell r="J60" t="str">
            <v>Qualified</v>
          </cell>
          <cell r="K60" t="str">
            <v>Qualified</v>
          </cell>
          <cell r="L60" t="str">
            <v>Disclaimer</v>
          </cell>
          <cell r="M60" t="str">
            <v>Disclaimer</v>
          </cell>
          <cell r="N60" t="str">
            <v>Disclaimer</v>
          </cell>
        </row>
        <row r="61">
          <cell r="D61" t="str">
            <v>MY</v>
          </cell>
          <cell r="F61" t="str">
            <v>EC</v>
          </cell>
          <cell r="G61" t="str">
            <v>High capacity</v>
          </cell>
          <cell r="H61" t="str">
            <v>DM</v>
          </cell>
          <cell r="J61" t="str">
            <v>Qualified</v>
          </cell>
          <cell r="K61" t="str">
            <v>Disclaimer</v>
          </cell>
          <cell r="L61" t="str">
            <v>Disclaimer</v>
          </cell>
          <cell r="M61" t="str">
            <v>Disclaimer</v>
          </cell>
          <cell r="N61" t="str">
            <v>Disclaimer</v>
          </cell>
        </row>
        <row r="62">
          <cell r="D62" t="str">
            <v>MY</v>
          </cell>
          <cell r="F62" t="str">
            <v>EC</v>
          </cell>
          <cell r="G62" t="str">
            <v>Medium capacity</v>
          </cell>
          <cell r="H62" t="str">
            <v>LM</v>
          </cell>
          <cell r="J62" t="str">
            <v>Qualified</v>
          </cell>
          <cell r="K62" t="str">
            <v>Qualified</v>
          </cell>
          <cell r="L62" t="str">
            <v>Disclaimer</v>
          </cell>
          <cell r="M62" t="str">
            <v>Disclaimer</v>
          </cell>
          <cell r="N62" t="str">
            <v>Disclaimer</v>
          </cell>
        </row>
        <row r="63">
          <cell r="D63" t="str">
            <v>MY</v>
          </cell>
          <cell r="F63" t="str">
            <v>EC</v>
          </cell>
          <cell r="G63" t="str">
            <v>Low capacity</v>
          </cell>
          <cell r="H63" t="str">
            <v>LM</v>
          </cell>
          <cell r="J63" t="str">
            <v>Disclaimer</v>
          </cell>
          <cell r="K63" t="str">
            <v>Adverse</v>
          </cell>
          <cell r="L63" t="str">
            <v>Disclaimer</v>
          </cell>
          <cell r="M63" t="str">
            <v>Disclaimer</v>
          </cell>
          <cell r="N63" t="str">
            <v>Disclaimer</v>
          </cell>
        </row>
        <row r="64">
          <cell r="D64" t="str">
            <v>MY</v>
          </cell>
          <cell r="F64" t="str">
            <v>EC</v>
          </cell>
          <cell r="G64" t="str">
            <v>Medium capacity</v>
          </cell>
          <cell r="H64" t="str">
            <v>LM</v>
          </cell>
          <cell r="J64" t="str">
            <v>Financially unqualified (with other matters)</v>
          </cell>
          <cell r="K64" t="str">
            <v>Qualified</v>
          </cell>
          <cell r="L64" t="str">
            <v>Qualified</v>
          </cell>
          <cell r="M64" t="str">
            <v>Disclaimer</v>
          </cell>
          <cell r="N64" t="str">
            <v>Disclaimer</v>
          </cell>
        </row>
        <row r="65">
          <cell r="D65" t="str">
            <v>MY</v>
          </cell>
          <cell r="F65" t="str">
            <v>EC</v>
          </cell>
          <cell r="G65" t="str">
            <v>Medium capacity</v>
          </cell>
          <cell r="H65" t="str">
            <v>LM</v>
          </cell>
          <cell r="J65" t="str">
            <v>Disclaimer</v>
          </cell>
          <cell r="K65" t="str">
            <v>Disclaimer</v>
          </cell>
          <cell r="L65" t="str">
            <v>Adverse</v>
          </cell>
          <cell r="M65" t="str">
            <v>Adverse</v>
          </cell>
          <cell r="N65" t="str">
            <v>Adverse</v>
          </cell>
        </row>
        <row r="66">
          <cell r="D66" t="str">
            <v>MY</v>
          </cell>
          <cell r="F66" t="str">
            <v>EC</v>
          </cell>
          <cell r="G66" t="str">
            <v>Low capacity</v>
          </cell>
          <cell r="H66" t="str">
            <v>LM</v>
          </cell>
          <cell r="J66" t="str">
            <v>Qualified</v>
          </cell>
          <cell r="K66" t="str">
            <v>Adverse</v>
          </cell>
          <cell r="L66" t="str">
            <v>Disclaimer</v>
          </cell>
          <cell r="M66" t="str">
            <v>Disclaimer</v>
          </cell>
          <cell r="N66" t="str">
            <v>Disclaimer</v>
          </cell>
        </row>
        <row r="67">
          <cell r="D67" t="str">
            <v>MY</v>
          </cell>
          <cell r="F67" t="str">
            <v>EC</v>
          </cell>
          <cell r="G67" t="str">
            <v>High capacity</v>
          </cell>
          <cell r="H67" t="str">
            <v>DM</v>
          </cell>
          <cell r="J67" t="str">
            <v>Adverse</v>
          </cell>
          <cell r="K67" t="str">
            <v>Qualified</v>
          </cell>
          <cell r="L67" t="str">
            <v>Adverse</v>
          </cell>
          <cell r="M67" t="str">
            <v>Disclaimer</v>
          </cell>
          <cell r="N67" t="str">
            <v>Disclaimer</v>
          </cell>
        </row>
        <row r="68">
          <cell r="D68" t="str">
            <v>MY</v>
          </cell>
          <cell r="F68" t="str">
            <v>EC</v>
          </cell>
          <cell r="G68" t="str">
            <v>Medium capacity</v>
          </cell>
          <cell r="H68" t="str">
            <v>LM</v>
          </cell>
          <cell r="J68" t="str">
            <v>Adverse</v>
          </cell>
          <cell r="K68" t="str">
            <v>Disclaimer</v>
          </cell>
          <cell r="L68" t="str">
            <v>Disclaimer</v>
          </cell>
          <cell r="M68" t="str">
            <v>Disclaimer</v>
          </cell>
          <cell r="N68" t="str">
            <v>Disclaimer</v>
          </cell>
        </row>
        <row r="69">
          <cell r="D69" t="str">
            <v>MYE</v>
          </cell>
          <cell r="F69" t="str">
            <v>FS</v>
          </cell>
          <cell r="G69" t="str">
            <v>Municipal entity</v>
          </cell>
          <cell r="H69" t="str">
            <v>ME</v>
          </cell>
          <cell r="J69" t="str">
            <v>Disclaimer</v>
          </cell>
          <cell r="K69" t="str">
            <v>Disclaimer</v>
          </cell>
          <cell r="L69" t="str">
            <v>Disclaimer</v>
          </cell>
          <cell r="M69" t="str">
            <v>Disclaimer</v>
          </cell>
          <cell r="N69" t="str">
            <v>New municipality / entity</v>
          </cell>
        </row>
        <row r="70">
          <cell r="D70" t="str">
            <v>MY</v>
          </cell>
          <cell r="F70" t="str">
            <v>FS</v>
          </cell>
          <cell r="G70" t="str">
            <v>Medium capacity</v>
          </cell>
          <cell r="H70" t="str">
            <v>LM</v>
          </cell>
          <cell r="J70" t="str">
            <v>Disclaimer</v>
          </cell>
          <cell r="K70" t="str">
            <v>Disclaimer</v>
          </cell>
          <cell r="L70" t="str">
            <v>Disclaimer</v>
          </cell>
          <cell r="M70" t="str">
            <v>Disclaimer</v>
          </cell>
          <cell r="N70" t="str">
            <v>Disclaimer</v>
          </cell>
        </row>
        <row r="71">
          <cell r="D71" t="str">
            <v>MY</v>
          </cell>
          <cell r="F71" t="str">
            <v>FS</v>
          </cell>
          <cell r="G71" t="str">
            <v>Low capacity</v>
          </cell>
          <cell r="H71" t="str">
            <v>DM</v>
          </cell>
          <cell r="J71" t="str">
            <v>Financially unqualified (with other matters)</v>
          </cell>
          <cell r="K71" t="str">
            <v>Financially unqualified (with other matters)</v>
          </cell>
          <cell r="L71" t="str">
            <v>Qualified</v>
          </cell>
          <cell r="M71" t="str">
            <v>Adverse</v>
          </cell>
          <cell r="N71" t="str">
            <v>Qualified</v>
          </cell>
        </row>
        <row r="72">
          <cell r="D72" t="str">
            <v>MYE</v>
          </cell>
          <cell r="F72" t="str">
            <v>FS</v>
          </cell>
          <cell r="G72" t="str">
            <v>Municipal entity</v>
          </cell>
          <cell r="H72" t="str">
            <v>ME</v>
          </cell>
          <cell r="J72" t="str">
            <v>Audit outstanding</v>
          </cell>
          <cell r="K72" t="str">
            <v>New municipality / entity</v>
          </cell>
          <cell r="L72" t="str">
            <v>New municipality / entity</v>
          </cell>
          <cell r="M72" t="str">
            <v>New municipality / entity</v>
          </cell>
          <cell r="N72" t="str">
            <v>New municipality / entity</v>
          </cell>
        </row>
        <row r="73">
          <cell r="D73" t="str">
            <v>MY</v>
          </cell>
          <cell r="F73" t="str">
            <v>FS</v>
          </cell>
          <cell r="G73" t="str">
            <v>Medium capacity</v>
          </cell>
          <cell r="H73" t="str">
            <v>LM</v>
          </cell>
          <cell r="J73" t="str">
            <v>Disclaimer</v>
          </cell>
          <cell r="K73" t="str">
            <v>Disclaimer</v>
          </cell>
          <cell r="L73" t="str">
            <v>Qualified</v>
          </cell>
          <cell r="M73" t="str">
            <v>Disclaimer</v>
          </cell>
          <cell r="N73" t="str">
            <v>Qualified</v>
          </cell>
        </row>
        <row r="74">
          <cell r="D74" t="str">
            <v>MYE</v>
          </cell>
          <cell r="F74" t="str">
            <v>FS</v>
          </cell>
          <cell r="G74" t="str">
            <v>Municipal entity</v>
          </cell>
          <cell r="H74" t="str">
            <v>ME</v>
          </cell>
          <cell r="J74" t="str">
            <v>Audit outstanding</v>
          </cell>
          <cell r="K74" t="str">
            <v>Audit outstanding</v>
          </cell>
          <cell r="L74" t="str">
            <v>Audit outstanding</v>
          </cell>
          <cell r="M74" t="str">
            <v>Audit outstanding</v>
          </cell>
          <cell r="N74" t="str">
            <v>Audit outstanding</v>
          </cell>
        </row>
        <row r="75">
          <cell r="D75" t="str">
            <v>MYE</v>
          </cell>
          <cell r="F75" t="str">
            <v>FS</v>
          </cell>
          <cell r="G75" t="str">
            <v>Municipal entity</v>
          </cell>
          <cell r="H75" t="str">
            <v>ME</v>
          </cell>
          <cell r="J75" t="str">
            <v>Qualified</v>
          </cell>
          <cell r="K75" t="str">
            <v>Adverse</v>
          </cell>
          <cell r="L75" t="str">
            <v>Adverse</v>
          </cell>
          <cell r="M75" t="str">
            <v>New municipality / entity</v>
          </cell>
          <cell r="N75" t="str">
            <v>New municipality / entity</v>
          </cell>
        </row>
        <row r="76">
          <cell r="D76" t="str">
            <v>MY</v>
          </cell>
          <cell r="F76" t="str">
            <v>FS</v>
          </cell>
          <cell r="G76" t="str">
            <v>Low capacity</v>
          </cell>
          <cell r="H76" t="str">
            <v>DM</v>
          </cell>
          <cell r="J76" t="str">
            <v>Financially unqualified (with other matters)</v>
          </cell>
          <cell r="K76" t="str">
            <v>Qualified</v>
          </cell>
          <cell r="L76" t="str">
            <v>Qualified</v>
          </cell>
          <cell r="M76" t="str">
            <v>Qualified</v>
          </cell>
          <cell r="N76" t="str">
            <v>Qualified</v>
          </cell>
        </row>
        <row r="77">
          <cell r="D77" t="str">
            <v>MY</v>
          </cell>
          <cell r="F77" t="str">
            <v>FS</v>
          </cell>
          <cell r="G77" t="str">
            <v>Medium capacity</v>
          </cell>
          <cell r="H77" t="str">
            <v>LM</v>
          </cell>
          <cell r="J77" t="str">
            <v>Disclaimer</v>
          </cell>
          <cell r="K77" t="str">
            <v>Disclaimer</v>
          </cell>
          <cell r="L77" t="str">
            <v>Disclaimer</v>
          </cell>
          <cell r="M77" t="str">
            <v>Qualified</v>
          </cell>
          <cell r="N77" t="str">
            <v>Qualified</v>
          </cell>
        </row>
        <row r="78">
          <cell r="D78" t="str">
            <v>MY</v>
          </cell>
          <cell r="F78" t="str">
            <v>FS</v>
          </cell>
          <cell r="G78" t="str">
            <v>Medium capacity</v>
          </cell>
          <cell r="H78" t="str">
            <v>LM</v>
          </cell>
          <cell r="J78" t="str">
            <v>Disclaimer</v>
          </cell>
          <cell r="K78" t="str">
            <v>Disclaimer</v>
          </cell>
          <cell r="L78" t="str">
            <v>Disclaimer</v>
          </cell>
          <cell r="M78" t="str">
            <v>Disclaimer</v>
          </cell>
          <cell r="N78" t="str">
            <v>Disclaimer</v>
          </cell>
        </row>
        <row r="79">
          <cell r="D79" t="str">
            <v>MY</v>
          </cell>
          <cell r="F79" t="str">
            <v>FS</v>
          </cell>
          <cell r="G79" t="str">
            <v>High capacity</v>
          </cell>
          <cell r="H79" t="str">
            <v>LM</v>
          </cell>
          <cell r="J79" t="str">
            <v>Disclaimer</v>
          </cell>
          <cell r="K79" t="str">
            <v>Disclaimer</v>
          </cell>
          <cell r="L79" t="str">
            <v>Disclaimer</v>
          </cell>
          <cell r="M79" t="str">
            <v>Disclaimer</v>
          </cell>
          <cell r="N79" t="str">
            <v>Disclaimer</v>
          </cell>
        </row>
        <row r="80">
          <cell r="D80" t="str">
            <v>MYE</v>
          </cell>
          <cell r="F80" t="str">
            <v>FS</v>
          </cell>
          <cell r="G80" t="str">
            <v>Municipal entity</v>
          </cell>
          <cell r="H80" t="str">
            <v>ME</v>
          </cell>
          <cell r="J80" t="str">
            <v>Disclaimer</v>
          </cell>
          <cell r="K80" t="str">
            <v>Disclaimer</v>
          </cell>
          <cell r="L80" t="str">
            <v>Disclaimer</v>
          </cell>
          <cell r="M80" t="str">
            <v>Disclaimer</v>
          </cell>
          <cell r="N80" t="str">
            <v>New municipality / entity</v>
          </cell>
        </row>
        <row r="81">
          <cell r="D81" t="str">
            <v>MY</v>
          </cell>
          <cell r="F81" t="str">
            <v>FS</v>
          </cell>
          <cell r="G81" t="str">
            <v>High capacity</v>
          </cell>
          <cell r="H81" t="str">
            <v>LM</v>
          </cell>
          <cell r="J81" t="str">
            <v>Disclaimer</v>
          </cell>
          <cell r="K81" t="str">
            <v>Disclaimer</v>
          </cell>
          <cell r="L81" t="str">
            <v>Qualified</v>
          </cell>
          <cell r="M81" t="str">
            <v>Disclaimer</v>
          </cell>
          <cell r="N81" t="str">
            <v>Qualified</v>
          </cell>
        </row>
        <row r="82">
          <cell r="D82" t="str">
            <v>MY</v>
          </cell>
          <cell r="F82" t="str">
            <v>FS</v>
          </cell>
          <cell r="G82" t="str">
            <v>Medium capacity</v>
          </cell>
          <cell r="H82" t="str">
            <v>LM</v>
          </cell>
          <cell r="J82" t="str">
            <v>Disclaimer</v>
          </cell>
          <cell r="K82" t="str">
            <v>Qualified</v>
          </cell>
          <cell r="L82" t="str">
            <v>Qualified</v>
          </cell>
          <cell r="M82" t="str">
            <v>Disclaimer</v>
          </cell>
          <cell r="N82" t="str">
            <v>Qualified</v>
          </cell>
        </row>
        <row r="83">
          <cell r="D83" t="str">
            <v>MY</v>
          </cell>
          <cell r="F83" t="str">
            <v>FS</v>
          </cell>
          <cell r="G83" t="str">
            <v>Low capacity</v>
          </cell>
          <cell r="H83" t="str">
            <v>LM</v>
          </cell>
          <cell r="J83" t="str">
            <v>Disclaimer</v>
          </cell>
          <cell r="K83" t="str">
            <v>Disclaimer</v>
          </cell>
          <cell r="L83" t="str">
            <v>Disclaimer</v>
          </cell>
          <cell r="M83" t="str">
            <v>Disclaimer</v>
          </cell>
          <cell r="N83" t="str">
            <v>Disclaimer</v>
          </cell>
        </row>
        <row r="84">
          <cell r="D84" t="str">
            <v>MY</v>
          </cell>
          <cell r="F84" t="str">
            <v>FS</v>
          </cell>
          <cell r="G84" t="str">
            <v>High capacity</v>
          </cell>
          <cell r="H84" t="str">
            <v>LM</v>
          </cell>
          <cell r="J84" t="str">
            <v>Disclaimer</v>
          </cell>
          <cell r="K84" t="str">
            <v>Disclaimer</v>
          </cell>
          <cell r="L84" t="str">
            <v>Disclaimer</v>
          </cell>
          <cell r="M84" t="str">
            <v>Adverse</v>
          </cell>
          <cell r="N84" t="str">
            <v>Adverse</v>
          </cell>
        </row>
        <row r="85">
          <cell r="D85" t="str">
            <v>MY</v>
          </cell>
          <cell r="F85" t="str">
            <v>FS</v>
          </cell>
          <cell r="G85" t="str">
            <v>High capacity</v>
          </cell>
          <cell r="H85" t="str">
            <v>LM</v>
          </cell>
          <cell r="J85" t="str">
            <v>Audit outstanding</v>
          </cell>
          <cell r="K85" t="str">
            <v>Disclaimer</v>
          </cell>
          <cell r="L85" t="str">
            <v>Qualified</v>
          </cell>
          <cell r="M85" t="str">
            <v>Disclaimer</v>
          </cell>
          <cell r="N85" t="str">
            <v>Disclaimer</v>
          </cell>
        </row>
        <row r="86">
          <cell r="D86" t="str">
            <v>MYE</v>
          </cell>
          <cell r="F86" t="str">
            <v>FS</v>
          </cell>
          <cell r="G86" t="str">
            <v>Municipal entity</v>
          </cell>
          <cell r="H86" t="str">
            <v>ME</v>
          </cell>
          <cell r="J86" t="str">
            <v>Audit outstanding</v>
          </cell>
          <cell r="K86" t="str">
            <v>Disclaimer</v>
          </cell>
          <cell r="L86" t="str">
            <v>Disclaimer</v>
          </cell>
          <cell r="M86" t="str">
            <v>Disclaimer</v>
          </cell>
          <cell r="N86" t="str">
            <v>Disclaimer</v>
          </cell>
        </row>
        <row r="87">
          <cell r="D87" t="str">
            <v>MY</v>
          </cell>
          <cell r="F87" t="str">
            <v>FS</v>
          </cell>
          <cell r="G87" t="str">
            <v>Low capacity</v>
          </cell>
          <cell r="H87" t="str">
            <v>LM</v>
          </cell>
          <cell r="J87" t="str">
            <v>Adverse</v>
          </cell>
          <cell r="K87" t="str">
            <v>Disclaimer</v>
          </cell>
          <cell r="L87" t="str">
            <v>Disclaimer</v>
          </cell>
          <cell r="M87" t="str">
            <v>Disclaimer</v>
          </cell>
          <cell r="N87" t="str">
            <v>Adverse</v>
          </cell>
        </row>
        <row r="88">
          <cell r="D88" t="str">
            <v>MY</v>
          </cell>
          <cell r="F88" t="str">
            <v>FS</v>
          </cell>
          <cell r="G88" t="str">
            <v>High capacity</v>
          </cell>
          <cell r="H88" t="str">
            <v>LM</v>
          </cell>
          <cell r="J88" t="str">
            <v>Disclaimer</v>
          </cell>
          <cell r="K88" t="str">
            <v>Disclaimer</v>
          </cell>
          <cell r="L88" t="str">
            <v>Disclaimer</v>
          </cell>
          <cell r="M88" t="str">
            <v>Disclaimer</v>
          </cell>
          <cell r="N88" t="str">
            <v>Disclaimer</v>
          </cell>
        </row>
        <row r="89">
          <cell r="D89" t="str">
            <v>MY</v>
          </cell>
          <cell r="F89" t="str">
            <v>FS</v>
          </cell>
          <cell r="G89" t="str">
            <v>Low capacity</v>
          </cell>
          <cell r="H89" t="str">
            <v>DM</v>
          </cell>
          <cell r="J89" t="str">
            <v>Qualified</v>
          </cell>
          <cell r="K89" t="str">
            <v>Disclaimer</v>
          </cell>
          <cell r="L89" t="str">
            <v>Qualified</v>
          </cell>
          <cell r="M89" t="str">
            <v>Qualified</v>
          </cell>
          <cell r="N89" t="str">
            <v>Qualified</v>
          </cell>
        </row>
        <row r="90">
          <cell r="D90" t="str">
            <v>MY</v>
          </cell>
          <cell r="F90" t="str">
            <v>FS</v>
          </cell>
          <cell r="G90" t="str">
            <v>Medium capacity</v>
          </cell>
          <cell r="H90" t="str">
            <v>LM</v>
          </cell>
          <cell r="J90" t="str">
            <v>Disclaimer</v>
          </cell>
          <cell r="K90" t="str">
            <v>Disclaimer</v>
          </cell>
          <cell r="L90" t="str">
            <v>Disclaimer</v>
          </cell>
          <cell r="M90" t="str">
            <v>Disclaimer</v>
          </cell>
          <cell r="N90" t="str">
            <v>Disclaimer</v>
          </cell>
        </row>
        <row r="91">
          <cell r="D91" t="str">
            <v>MY</v>
          </cell>
          <cell r="F91" t="str">
            <v>FS</v>
          </cell>
          <cell r="G91" t="str">
            <v>Low capacity</v>
          </cell>
          <cell r="H91" t="str">
            <v>LM</v>
          </cell>
          <cell r="J91" t="str">
            <v>Adverse</v>
          </cell>
          <cell r="K91" t="str">
            <v>Disclaimer</v>
          </cell>
          <cell r="L91" t="str">
            <v>Disclaimer</v>
          </cell>
          <cell r="M91" t="str">
            <v>Disclaimer</v>
          </cell>
          <cell r="N91" t="str">
            <v>Disclaimer</v>
          </cell>
        </row>
        <row r="92">
          <cell r="D92" t="str">
            <v>MY</v>
          </cell>
          <cell r="F92" t="str">
            <v>FS</v>
          </cell>
          <cell r="G92" t="str">
            <v>Medium capacity</v>
          </cell>
          <cell r="H92" t="str">
            <v>LM</v>
          </cell>
          <cell r="J92" t="str">
            <v>Disclaimer</v>
          </cell>
          <cell r="K92" t="str">
            <v>Disclaimer</v>
          </cell>
          <cell r="L92" t="str">
            <v>Disclaimer</v>
          </cell>
          <cell r="M92" t="str">
            <v>Disclaimer</v>
          </cell>
          <cell r="N92" t="str">
            <v>Qualified</v>
          </cell>
        </row>
        <row r="93">
          <cell r="D93" t="str">
            <v>MY</v>
          </cell>
          <cell r="F93" t="str">
            <v>FS</v>
          </cell>
          <cell r="G93" t="str">
            <v>Medium capacity</v>
          </cell>
          <cell r="H93" t="str">
            <v>LM</v>
          </cell>
          <cell r="J93" t="str">
            <v>Disclaimer</v>
          </cell>
          <cell r="K93" t="str">
            <v>Disclaimer</v>
          </cell>
          <cell r="L93" t="str">
            <v>Disclaimer</v>
          </cell>
          <cell r="M93" t="str">
            <v>Qualified</v>
          </cell>
          <cell r="N93" t="str">
            <v>Qualified</v>
          </cell>
        </row>
        <row r="94">
          <cell r="D94" t="str">
            <v>MY</v>
          </cell>
          <cell r="F94" t="str">
            <v>FS</v>
          </cell>
          <cell r="G94" t="str">
            <v>Low capacity</v>
          </cell>
          <cell r="H94" t="str">
            <v>LM</v>
          </cell>
          <cell r="J94" t="str">
            <v>Disclaimer</v>
          </cell>
          <cell r="K94" t="str">
            <v>Disclaimer</v>
          </cell>
          <cell r="L94" t="str">
            <v>Disclaimer</v>
          </cell>
          <cell r="M94" t="str">
            <v>Disclaimer</v>
          </cell>
          <cell r="N94" t="str">
            <v>Disclaimer</v>
          </cell>
        </row>
        <row r="95">
          <cell r="D95" t="str">
            <v>MY</v>
          </cell>
          <cell r="F95" t="str">
            <v>FS</v>
          </cell>
          <cell r="G95" t="str">
            <v>Medium capacity</v>
          </cell>
          <cell r="H95" t="str">
            <v>LM</v>
          </cell>
          <cell r="J95" t="str">
            <v>Qualified</v>
          </cell>
          <cell r="K95" t="str">
            <v>Qualified</v>
          </cell>
          <cell r="L95" t="str">
            <v>Qualified</v>
          </cell>
          <cell r="M95" t="str">
            <v>Disclaimer</v>
          </cell>
          <cell r="N95" t="str">
            <v>Qualified</v>
          </cell>
        </row>
        <row r="96">
          <cell r="D96" t="str">
            <v>MY</v>
          </cell>
          <cell r="F96" t="str">
            <v>FS</v>
          </cell>
          <cell r="G96" t="str">
            <v>Low capacity</v>
          </cell>
          <cell r="H96" t="str">
            <v>DM</v>
          </cell>
          <cell r="J96" t="str">
            <v>Disclaimer</v>
          </cell>
          <cell r="K96" t="str">
            <v>Disclaimer</v>
          </cell>
          <cell r="L96" t="str">
            <v>Disclaimer</v>
          </cell>
          <cell r="M96" t="str">
            <v>Disclaimer</v>
          </cell>
          <cell r="N96" t="str">
            <v>Disclaimer</v>
          </cell>
        </row>
        <row r="97">
          <cell r="D97" t="str">
            <v>MY</v>
          </cell>
          <cell r="F97" t="str">
            <v>FS</v>
          </cell>
          <cell r="G97" t="str">
            <v>Low capacity</v>
          </cell>
          <cell r="H97" t="str">
            <v>LM</v>
          </cell>
          <cell r="J97" t="str">
            <v>Audit outstanding</v>
          </cell>
          <cell r="K97" t="str">
            <v>Audit outstanding</v>
          </cell>
          <cell r="L97" t="str">
            <v>Disclaimer</v>
          </cell>
          <cell r="M97" t="str">
            <v>Disclaimer</v>
          </cell>
          <cell r="N97" t="str">
            <v>Disclaimer</v>
          </cell>
        </row>
        <row r="98">
          <cell r="D98" t="str">
            <v>MY</v>
          </cell>
          <cell r="F98" t="str">
            <v>FS</v>
          </cell>
          <cell r="G98" t="str">
            <v>Medium capacity</v>
          </cell>
          <cell r="H98" t="str">
            <v>LM</v>
          </cell>
          <cell r="J98" t="str">
            <v>Financially unqualified (with other matters)</v>
          </cell>
          <cell r="K98" t="str">
            <v>Financially unqualified (with other matters)</v>
          </cell>
          <cell r="L98" t="str">
            <v>Financially unqualified (with other matters)</v>
          </cell>
          <cell r="M98" t="str">
            <v>Qualified</v>
          </cell>
          <cell r="N98" t="str">
            <v>Financially unqualified (with other matters)</v>
          </cell>
        </row>
        <row r="99">
          <cell r="D99" t="str">
            <v>MY</v>
          </cell>
          <cell r="F99" t="str">
            <v>FS</v>
          </cell>
          <cell r="G99" t="str">
            <v>Low capacity</v>
          </cell>
          <cell r="H99" t="str">
            <v>DM</v>
          </cell>
          <cell r="J99" t="str">
            <v>Disclaimer</v>
          </cell>
          <cell r="K99" t="str">
            <v>Disclaimer</v>
          </cell>
          <cell r="L99" t="str">
            <v>Disclaimer</v>
          </cell>
          <cell r="M99" t="str">
            <v>Disclaimer</v>
          </cell>
          <cell r="N99" t="str">
            <v>Disclaimer</v>
          </cell>
        </row>
        <row r="100">
          <cell r="D100" t="str">
            <v>MOE</v>
          </cell>
          <cell r="F100" t="str">
            <v>GP</v>
          </cell>
          <cell r="G100" t="str">
            <v>Metro municipal entity</v>
          </cell>
          <cell r="H100" t="str">
            <v>ME</v>
          </cell>
          <cell r="J100" t="str">
            <v>Financially unqualified (with other matters)</v>
          </cell>
          <cell r="K100" t="str">
            <v>Financially unqualified (with other matters)</v>
          </cell>
          <cell r="L100" t="str">
            <v>Qualified</v>
          </cell>
          <cell r="M100" t="str">
            <v>Financially unqualified (with other matters)</v>
          </cell>
          <cell r="N100" t="str">
            <v>Financially unqualified (with other matters)</v>
          </cell>
        </row>
        <row r="101">
          <cell r="D101" t="str">
            <v>MO</v>
          </cell>
          <cell r="F101" t="str">
            <v>GP</v>
          </cell>
          <cell r="G101" t="str">
            <v>Metro</v>
          </cell>
          <cell r="H101" t="str">
            <v>MO</v>
          </cell>
          <cell r="J101" t="str">
            <v>Financially unqualified (with no other matters)</v>
          </cell>
          <cell r="K101" t="str">
            <v>Financially unqualified (with no other matters)</v>
          </cell>
          <cell r="L101" t="str">
            <v>Financially unqualified (with other matters)</v>
          </cell>
          <cell r="M101" t="str">
            <v>Qualified</v>
          </cell>
          <cell r="N101" t="str">
            <v>Disclaimer</v>
          </cell>
        </row>
        <row r="102">
          <cell r="D102" t="str">
            <v>MO</v>
          </cell>
          <cell r="F102" t="str">
            <v>GP</v>
          </cell>
          <cell r="G102" t="str">
            <v>Metro</v>
          </cell>
          <cell r="H102" t="str">
            <v>MO</v>
          </cell>
          <cell r="J102" t="str">
            <v>Qualified</v>
          </cell>
          <cell r="K102" t="str">
            <v>Qualified</v>
          </cell>
          <cell r="L102" t="str">
            <v>Disclaimer</v>
          </cell>
          <cell r="M102" t="str">
            <v>Qualified</v>
          </cell>
          <cell r="N102" t="str">
            <v>Qualified</v>
          </cell>
        </row>
        <row r="103">
          <cell r="D103" t="str">
            <v>MOE</v>
          </cell>
          <cell r="F103" t="str">
            <v>GP</v>
          </cell>
          <cell r="G103" t="str">
            <v>Metro municipal entity</v>
          </cell>
          <cell r="H103" t="str">
            <v>ME</v>
          </cell>
          <cell r="J103" t="str">
            <v>Financially unqualified (with other matters)</v>
          </cell>
          <cell r="K103" t="str">
            <v>Financially unqualified (with other matters)</v>
          </cell>
          <cell r="L103" t="str">
            <v>Financially unqualified (with other matters)</v>
          </cell>
          <cell r="M103" t="str">
            <v>Qualified</v>
          </cell>
          <cell r="N103" t="str">
            <v>Disclaimer</v>
          </cell>
        </row>
        <row r="104">
          <cell r="D104" t="str">
            <v>MOE</v>
          </cell>
          <cell r="F104" t="str">
            <v>GP</v>
          </cell>
          <cell r="G104" t="str">
            <v>Metro municipal entity</v>
          </cell>
          <cell r="H104" t="str">
            <v>ME</v>
          </cell>
          <cell r="J104" t="str">
            <v>Financially unqualified (with other matters)</v>
          </cell>
          <cell r="K104" t="str">
            <v>Financially unqualified (with other matters)</v>
          </cell>
          <cell r="L104" t="str">
            <v>Financially unqualified (with no other matters)</v>
          </cell>
          <cell r="M104" t="str">
            <v>New municipality / entity</v>
          </cell>
          <cell r="N104" t="str">
            <v>New municipality / entity</v>
          </cell>
        </row>
        <row r="105">
          <cell r="D105" t="str">
            <v>MOE</v>
          </cell>
          <cell r="F105" t="str">
            <v>GP</v>
          </cell>
          <cell r="G105" t="str">
            <v>Metro municipal entity</v>
          </cell>
          <cell r="H105" t="str">
            <v>ME</v>
          </cell>
          <cell r="J105" t="str">
            <v>Financially unqualified (with other matters)</v>
          </cell>
          <cell r="K105" t="str">
            <v>Qualified</v>
          </cell>
          <cell r="L105" t="str">
            <v>Financially unqualified (with other matters)</v>
          </cell>
          <cell r="M105" t="str">
            <v>Financially unqualified (with other matters)</v>
          </cell>
          <cell r="N105" t="str">
            <v>Financially unqualified (with other matters)</v>
          </cell>
        </row>
        <row r="106">
          <cell r="D106" t="str">
            <v>MO</v>
          </cell>
          <cell r="F106" t="str">
            <v>GP</v>
          </cell>
          <cell r="G106" t="str">
            <v>Metro</v>
          </cell>
          <cell r="H106" t="str">
            <v>MO</v>
          </cell>
          <cell r="J106" t="str">
            <v>Financially unqualified (with other matters)</v>
          </cell>
          <cell r="K106" t="str">
            <v>Qualified</v>
          </cell>
          <cell r="L106" t="str">
            <v>Qualified</v>
          </cell>
          <cell r="M106" t="str">
            <v>Disclaimer</v>
          </cell>
          <cell r="N106" t="str">
            <v>Qualified</v>
          </cell>
        </row>
        <row r="107">
          <cell r="D107" t="str">
            <v>MY</v>
          </cell>
          <cell r="F107" t="str">
            <v>GP</v>
          </cell>
          <cell r="G107" t="str">
            <v>High capacity</v>
          </cell>
          <cell r="H107" t="str">
            <v>LM</v>
          </cell>
          <cell r="J107" t="str">
            <v>Qualified</v>
          </cell>
          <cell r="K107" t="str">
            <v>Disclaimer</v>
          </cell>
          <cell r="L107" t="str">
            <v>Disclaimer</v>
          </cell>
          <cell r="M107" t="str">
            <v>Disclaimer</v>
          </cell>
          <cell r="N107" t="str">
            <v>Qualified</v>
          </cell>
        </row>
        <row r="108">
          <cell r="D108" t="str">
            <v>MOE</v>
          </cell>
          <cell r="F108" t="str">
            <v>GP</v>
          </cell>
          <cell r="G108" t="str">
            <v>Metro municipal entity</v>
          </cell>
          <cell r="H108" t="str">
            <v>ME</v>
          </cell>
          <cell r="J108" t="str">
            <v>None</v>
          </cell>
          <cell r="K108" t="str">
            <v>Financially unqualified (with other matters)</v>
          </cell>
          <cell r="L108" t="str">
            <v>Financially unqualified (with other matters)</v>
          </cell>
          <cell r="M108" t="str">
            <v>Audit outstanding</v>
          </cell>
          <cell r="N108" t="str">
            <v>Financially unqualified (with other matters)</v>
          </cell>
        </row>
        <row r="109">
          <cell r="D109" t="str">
            <v>MOE</v>
          </cell>
          <cell r="F109" t="str">
            <v>GP</v>
          </cell>
          <cell r="G109" t="str">
            <v>Metro municipal entity</v>
          </cell>
          <cell r="H109" t="str">
            <v>ME</v>
          </cell>
          <cell r="J109" t="str">
            <v>Financially unqualified (with other matters)</v>
          </cell>
          <cell r="K109" t="str">
            <v>Qualified</v>
          </cell>
          <cell r="L109" t="str">
            <v>Qualified</v>
          </cell>
          <cell r="M109" t="str">
            <v>Audit outstanding</v>
          </cell>
          <cell r="N109" t="str">
            <v>Financially unqualified (with other matters)</v>
          </cell>
        </row>
        <row r="110">
          <cell r="D110" t="str">
            <v>MOE</v>
          </cell>
          <cell r="F110" t="str">
            <v>GP</v>
          </cell>
          <cell r="G110" t="str">
            <v>Metro municipal entity</v>
          </cell>
          <cell r="H110" t="str">
            <v>ME</v>
          </cell>
          <cell r="J110" t="str">
            <v>Disclaimer</v>
          </cell>
          <cell r="K110" t="str">
            <v>Disclaimer</v>
          </cell>
          <cell r="L110" t="str">
            <v>Disclaimer</v>
          </cell>
          <cell r="M110" t="str">
            <v>Disclaimer</v>
          </cell>
          <cell r="N110" t="str">
            <v>New municipality / entity</v>
          </cell>
        </row>
        <row r="111">
          <cell r="D111" t="str">
            <v>MOE</v>
          </cell>
          <cell r="F111" t="str">
            <v>GP</v>
          </cell>
          <cell r="G111" t="str">
            <v>Metro municipal entity</v>
          </cell>
          <cell r="H111" t="str">
            <v>ME</v>
          </cell>
          <cell r="J111" t="str">
            <v>Financially unqualified (with other matters)</v>
          </cell>
          <cell r="K111" t="str">
            <v>Financially unqualified (with other matters)</v>
          </cell>
          <cell r="L111" t="str">
            <v>Financially unqualified (with other matters)</v>
          </cell>
          <cell r="M111" t="str">
            <v>Financially unqualified (with other matters)</v>
          </cell>
          <cell r="N111" t="str">
            <v>Financially unqualified (with other matters)</v>
          </cell>
        </row>
        <row r="112">
          <cell r="D112" t="str">
            <v>MOE</v>
          </cell>
          <cell r="F112" t="str">
            <v>GP</v>
          </cell>
          <cell r="G112" t="str">
            <v>Metro municipal entity</v>
          </cell>
          <cell r="H112" t="str">
            <v>ME</v>
          </cell>
          <cell r="J112" t="str">
            <v>Financially unqualified (with other matters)</v>
          </cell>
          <cell r="K112" t="str">
            <v>Financially unqualified (with no other matters)</v>
          </cell>
          <cell r="L112" t="str">
            <v>Financially unqualified (with other matters)</v>
          </cell>
          <cell r="M112" t="str">
            <v>Financially unqualified (with other matters)</v>
          </cell>
          <cell r="N112" t="str">
            <v>Financially unqualified (with other matters)</v>
          </cell>
        </row>
        <row r="113">
          <cell r="D113" t="str">
            <v>MOE</v>
          </cell>
          <cell r="F113" t="str">
            <v>GP</v>
          </cell>
          <cell r="G113" t="str">
            <v>Metro municipal entity</v>
          </cell>
          <cell r="H113" t="str">
            <v>ME</v>
          </cell>
          <cell r="J113" t="str">
            <v>Financially unqualified (with other matters)</v>
          </cell>
          <cell r="K113" t="str">
            <v>Financially unqualified (with other matters)</v>
          </cell>
          <cell r="L113" t="str">
            <v>Financially unqualified (with other matters)</v>
          </cell>
          <cell r="M113" t="str">
            <v>Financially unqualified (with other matters)</v>
          </cell>
          <cell r="N113" t="str">
            <v>Financially unqualified (with other matters)</v>
          </cell>
        </row>
        <row r="114">
          <cell r="D114" t="str">
            <v>MOE</v>
          </cell>
          <cell r="F114" t="str">
            <v>GP</v>
          </cell>
          <cell r="G114" t="str">
            <v>Metro municipal entity</v>
          </cell>
          <cell r="H114" t="str">
            <v>ME</v>
          </cell>
          <cell r="J114" t="str">
            <v>Financially unqualified (with other matters)</v>
          </cell>
          <cell r="K114" t="str">
            <v>Financially unqualified (with other matters)</v>
          </cell>
          <cell r="L114" t="str">
            <v>Financially unqualified (with other matters)</v>
          </cell>
          <cell r="M114" t="str">
            <v>Qualified</v>
          </cell>
          <cell r="N114" t="str">
            <v>Financially unqualified (with other matters)</v>
          </cell>
        </row>
        <row r="115">
          <cell r="D115" t="str">
            <v>MOE</v>
          </cell>
          <cell r="F115" t="str">
            <v>GP</v>
          </cell>
          <cell r="G115" t="str">
            <v>Metro municipal entity</v>
          </cell>
          <cell r="H115" t="str">
            <v>ME</v>
          </cell>
          <cell r="J115" t="str">
            <v>Financially unqualified (with no other matters)</v>
          </cell>
          <cell r="K115" t="str">
            <v>Financially unqualified (with other matters)</v>
          </cell>
          <cell r="L115" t="str">
            <v>Financially unqualified (with other matters)</v>
          </cell>
          <cell r="M115" t="str">
            <v>Disclaimer</v>
          </cell>
          <cell r="N115" t="str">
            <v>Disclaimer</v>
          </cell>
        </row>
        <row r="116">
          <cell r="D116" t="str">
            <v>MOE</v>
          </cell>
          <cell r="F116" t="str">
            <v>GP</v>
          </cell>
          <cell r="G116" t="str">
            <v>Metro municipal entity</v>
          </cell>
          <cell r="H116" t="str">
            <v>ME</v>
          </cell>
          <cell r="J116" t="str">
            <v>Financially unqualified (with other matters)</v>
          </cell>
          <cell r="K116" t="str">
            <v>Financially unqualified (with other matters)</v>
          </cell>
          <cell r="L116" t="str">
            <v>Financially unqualified (with other matters)</v>
          </cell>
          <cell r="M116" t="str">
            <v>Qualified</v>
          </cell>
          <cell r="N116" t="str">
            <v>Qualified</v>
          </cell>
        </row>
        <row r="117">
          <cell r="D117" t="str">
            <v>MOE</v>
          </cell>
          <cell r="F117" t="str">
            <v>GP</v>
          </cell>
          <cell r="G117" t="str">
            <v>Metro municipal entity</v>
          </cell>
          <cell r="H117" t="str">
            <v>ME</v>
          </cell>
          <cell r="J117" t="str">
            <v>Financially unqualified (with other matters)</v>
          </cell>
          <cell r="K117" t="str">
            <v>Financially unqualified (with other matters)</v>
          </cell>
          <cell r="L117" t="str">
            <v>Financially unqualified (with other matters)</v>
          </cell>
          <cell r="M117" t="str">
            <v>Financially unqualified (with other matters)</v>
          </cell>
          <cell r="N117" t="str">
            <v>Financially unqualified (with other matters)</v>
          </cell>
        </row>
        <row r="118">
          <cell r="D118" t="str">
            <v>MOE</v>
          </cell>
          <cell r="F118" t="str">
            <v>GP</v>
          </cell>
          <cell r="G118" t="str">
            <v>Metro municipal entity</v>
          </cell>
          <cell r="H118" t="str">
            <v>ME</v>
          </cell>
          <cell r="J118" t="str">
            <v>Financially unqualified (with other matters)</v>
          </cell>
          <cell r="K118" t="str">
            <v>Financially unqualified (with other matters)</v>
          </cell>
          <cell r="L118" t="str">
            <v>Financially unqualified (with other matters)</v>
          </cell>
          <cell r="M118" t="str">
            <v>Qualified</v>
          </cell>
          <cell r="N118" t="str">
            <v>Disclaimer</v>
          </cell>
        </row>
        <row r="119">
          <cell r="D119" t="str">
            <v>MOE</v>
          </cell>
          <cell r="F119" t="str">
            <v>GP</v>
          </cell>
          <cell r="G119" t="str">
            <v>Metro municipal entity</v>
          </cell>
          <cell r="H119" t="str">
            <v>ME</v>
          </cell>
          <cell r="J119" t="str">
            <v>Financially unqualified (with other matters)</v>
          </cell>
          <cell r="K119" t="str">
            <v>Financially unqualified (with no other matters)</v>
          </cell>
          <cell r="L119" t="str">
            <v>Financially unqualified (with other matters)</v>
          </cell>
          <cell r="M119" t="str">
            <v>Financially unqualified (with other matters)</v>
          </cell>
          <cell r="N119" t="str">
            <v>Financially unqualified (with other matters)</v>
          </cell>
        </row>
        <row r="120">
          <cell r="D120" t="str">
            <v>MOE</v>
          </cell>
          <cell r="F120" t="str">
            <v>GP</v>
          </cell>
          <cell r="G120" t="str">
            <v>Metro municipal entity</v>
          </cell>
          <cell r="H120" t="str">
            <v>ME</v>
          </cell>
          <cell r="J120" t="str">
            <v>Financially unqualified (with other matters)</v>
          </cell>
          <cell r="K120" t="str">
            <v>Financially unqualified (with no other matters)</v>
          </cell>
          <cell r="L120" t="str">
            <v>Financially unqualified (with other matters)</v>
          </cell>
          <cell r="M120" t="str">
            <v>Qualified</v>
          </cell>
          <cell r="N120" t="str">
            <v>Disclaimer</v>
          </cell>
        </row>
        <row r="121">
          <cell r="D121" t="str">
            <v>MOE</v>
          </cell>
          <cell r="F121" t="str">
            <v>GP</v>
          </cell>
          <cell r="G121" t="str">
            <v>Metro municipal entity</v>
          </cell>
          <cell r="H121" t="str">
            <v>ME</v>
          </cell>
          <cell r="J121" t="str">
            <v>Financially unqualified (with other matters)</v>
          </cell>
          <cell r="K121" t="str">
            <v>Financially unqualified (with other matters)</v>
          </cell>
          <cell r="L121" t="str">
            <v>Financially unqualified (with other matters)</v>
          </cell>
          <cell r="M121" t="str">
            <v>Qualified</v>
          </cell>
          <cell r="N121" t="str">
            <v>Disclaimer</v>
          </cell>
        </row>
        <row r="122">
          <cell r="D122" t="str">
            <v>MY</v>
          </cell>
          <cell r="F122" t="str">
            <v>GP</v>
          </cell>
          <cell r="G122" t="str">
            <v>Medium capacity</v>
          </cell>
          <cell r="H122" t="str">
            <v>LM</v>
          </cell>
          <cell r="J122" t="str">
            <v>Audit outstanding</v>
          </cell>
          <cell r="K122" t="str">
            <v>Disclaimer</v>
          </cell>
          <cell r="L122" t="str">
            <v>Adverse</v>
          </cell>
          <cell r="M122" t="str">
            <v>Adverse</v>
          </cell>
          <cell r="N122" t="str">
            <v>Disclaimer</v>
          </cell>
        </row>
        <row r="123">
          <cell r="D123" t="str">
            <v>MY</v>
          </cell>
          <cell r="F123" t="str">
            <v>GP</v>
          </cell>
          <cell r="G123" t="str">
            <v>Medium capacity</v>
          </cell>
          <cell r="H123" t="str">
            <v>LM</v>
          </cell>
          <cell r="J123" t="str">
            <v>Financially unqualified (with other matters)</v>
          </cell>
          <cell r="K123" t="str">
            <v>Financially unqualified (with other matters)</v>
          </cell>
          <cell r="L123" t="str">
            <v>Financially unqualified (with other matters)</v>
          </cell>
          <cell r="M123" t="str">
            <v>Financially unqualified (with other matters)</v>
          </cell>
          <cell r="N123" t="str">
            <v>Financially unqualified (with other matters)</v>
          </cell>
        </row>
        <row r="124">
          <cell r="D124" t="str">
            <v>MOE</v>
          </cell>
          <cell r="F124" t="str">
            <v>GP</v>
          </cell>
          <cell r="G124" t="str">
            <v>Metro municipal entity</v>
          </cell>
          <cell r="H124" t="str">
            <v>ME</v>
          </cell>
          <cell r="J124" t="str">
            <v>Financially unqualified (with other matters)</v>
          </cell>
          <cell r="K124" t="str">
            <v>Qualified</v>
          </cell>
          <cell r="L124" t="str">
            <v>Disclaimer</v>
          </cell>
          <cell r="M124" t="str">
            <v>Disclaimer</v>
          </cell>
          <cell r="N124" t="str">
            <v>Qualified</v>
          </cell>
        </row>
        <row r="125">
          <cell r="D125" t="str">
            <v>MOE</v>
          </cell>
          <cell r="F125" t="str">
            <v>GP</v>
          </cell>
          <cell r="G125" t="str">
            <v>Metro municipal entity</v>
          </cell>
          <cell r="H125" t="str">
            <v>ME</v>
          </cell>
          <cell r="J125" t="str">
            <v>Financially unqualified (with other matters)</v>
          </cell>
          <cell r="K125" t="str">
            <v>Financially unqualified (with other matters)</v>
          </cell>
          <cell r="L125" t="str">
            <v>Financially unqualified (with other matters)</v>
          </cell>
          <cell r="M125" t="str">
            <v>Financially unqualified (with other matters)</v>
          </cell>
          <cell r="N125" t="str">
            <v>Qualified</v>
          </cell>
        </row>
        <row r="126">
          <cell r="D126" t="str">
            <v>MY</v>
          </cell>
          <cell r="F126" t="str">
            <v>GP</v>
          </cell>
          <cell r="G126" t="str">
            <v>Low capacity</v>
          </cell>
          <cell r="H126" t="str">
            <v>DM</v>
          </cell>
          <cell r="J126" t="str">
            <v>Financially unqualified (with other matters)</v>
          </cell>
          <cell r="K126" t="str">
            <v>Financially unqualified (with other matters)</v>
          </cell>
          <cell r="L126" t="str">
            <v>Financially unqualified (with other matters)</v>
          </cell>
          <cell r="M126" t="str">
            <v>Financially unqualified (with other matters)</v>
          </cell>
          <cell r="N126" t="str">
            <v>Financially unqualified (with other matters)</v>
          </cell>
        </row>
        <row r="127">
          <cell r="D127" t="str">
            <v>MY</v>
          </cell>
          <cell r="F127" t="str">
            <v>GP</v>
          </cell>
          <cell r="G127" t="str">
            <v>Medium capacity</v>
          </cell>
          <cell r="H127" t="str">
            <v>LM</v>
          </cell>
          <cell r="J127" t="str">
            <v>Financially unqualified (with other matters)</v>
          </cell>
          <cell r="K127" t="str">
            <v>Financially unqualified (with other matters)</v>
          </cell>
          <cell r="L127" t="str">
            <v>Financially unqualified (with other matters)</v>
          </cell>
          <cell r="M127" t="str">
            <v>Financially unqualified (with other matters)</v>
          </cell>
          <cell r="N127" t="str">
            <v>Qualified</v>
          </cell>
        </row>
        <row r="128">
          <cell r="D128" t="str">
            <v>MY</v>
          </cell>
          <cell r="F128" t="str">
            <v>GP</v>
          </cell>
          <cell r="G128" t="str">
            <v>High capacity</v>
          </cell>
          <cell r="H128" t="str">
            <v>LM</v>
          </cell>
          <cell r="J128" t="str">
            <v>Financially unqualified (with other matters)</v>
          </cell>
          <cell r="K128" t="str">
            <v>Qualified</v>
          </cell>
          <cell r="L128" t="str">
            <v>Qualified</v>
          </cell>
          <cell r="M128" t="str">
            <v>Qualified</v>
          </cell>
          <cell r="N128" t="str">
            <v>Qualified</v>
          </cell>
        </row>
        <row r="129">
          <cell r="D129" t="str">
            <v>MY</v>
          </cell>
          <cell r="F129" t="str">
            <v>GP</v>
          </cell>
          <cell r="G129" t="str">
            <v>Medium capacity</v>
          </cell>
          <cell r="H129" t="str">
            <v>LM</v>
          </cell>
          <cell r="J129" t="str">
            <v>Qualified</v>
          </cell>
          <cell r="K129" t="str">
            <v>Disclaimer</v>
          </cell>
          <cell r="L129" t="str">
            <v>Disclaimer</v>
          </cell>
          <cell r="M129" t="str">
            <v>Disclaimer</v>
          </cell>
          <cell r="N129" t="str">
            <v>Disclaimer</v>
          </cell>
        </row>
        <row r="130">
          <cell r="D130" t="str">
            <v>MOE</v>
          </cell>
          <cell r="F130" t="str">
            <v>GP</v>
          </cell>
          <cell r="G130" t="str">
            <v>Metro municipal entity</v>
          </cell>
          <cell r="H130" t="str">
            <v>ME</v>
          </cell>
          <cell r="J130" t="str">
            <v>Financially unqualified (with other matters)</v>
          </cell>
          <cell r="K130" t="str">
            <v>Financially unqualified (with other matters)</v>
          </cell>
          <cell r="L130" t="str">
            <v>Qualified</v>
          </cell>
          <cell r="M130" t="str">
            <v>New municipality / entity</v>
          </cell>
          <cell r="N130" t="str">
            <v>New municipality / entity</v>
          </cell>
        </row>
        <row r="131">
          <cell r="D131" t="str">
            <v>MOE</v>
          </cell>
          <cell r="F131" t="str">
            <v>GP</v>
          </cell>
          <cell r="G131" t="str">
            <v>Metro municipal entity</v>
          </cell>
          <cell r="H131" t="str">
            <v>ME</v>
          </cell>
          <cell r="J131" t="str">
            <v>Financially unqualified (with other matters)</v>
          </cell>
          <cell r="K131" t="str">
            <v>Financially unqualified (with other matters)</v>
          </cell>
          <cell r="L131" t="str">
            <v>Qualified</v>
          </cell>
          <cell r="M131" t="str">
            <v>New municipality / entity</v>
          </cell>
          <cell r="N131" t="str">
            <v>New municipality / entity</v>
          </cell>
        </row>
        <row r="132">
          <cell r="D132" t="str">
            <v>MOE</v>
          </cell>
          <cell r="F132" t="str">
            <v>GP</v>
          </cell>
          <cell r="G132" t="str">
            <v>Metro municipal entity</v>
          </cell>
          <cell r="H132" t="str">
            <v>ME</v>
          </cell>
          <cell r="J132" t="str">
            <v>Financially unqualified (with other matters)</v>
          </cell>
          <cell r="K132" t="str">
            <v>Financially unqualified (with other matters)</v>
          </cell>
          <cell r="L132" t="str">
            <v>Financially unqualified (with other matters)</v>
          </cell>
          <cell r="M132" t="str">
            <v>Qualified</v>
          </cell>
          <cell r="N132" t="str">
            <v>Disclaimer</v>
          </cell>
        </row>
        <row r="133">
          <cell r="D133" t="str">
            <v>MY</v>
          </cell>
          <cell r="F133" t="str">
            <v>GP</v>
          </cell>
          <cell r="G133" t="str">
            <v>High capacity</v>
          </cell>
          <cell r="H133" t="str">
            <v>LM</v>
          </cell>
          <cell r="J133" t="str">
            <v>Financially unqualified (with other matters)</v>
          </cell>
          <cell r="K133" t="str">
            <v>Qualified</v>
          </cell>
          <cell r="L133" t="str">
            <v>Disclaimer</v>
          </cell>
          <cell r="M133" t="str">
            <v>Qualified</v>
          </cell>
          <cell r="N133" t="str">
            <v>Disclaimer</v>
          </cell>
        </row>
        <row r="134">
          <cell r="D134" t="str">
            <v>MOE</v>
          </cell>
          <cell r="F134" t="str">
            <v>GP</v>
          </cell>
          <cell r="G134" t="str">
            <v>Metro municipal entity</v>
          </cell>
          <cell r="H134" t="str">
            <v>ME</v>
          </cell>
          <cell r="J134" t="str">
            <v>Financially unqualified (with other matters)</v>
          </cell>
          <cell r="K134" t="str">
            <v>Financially unqualified (with other matters)</v>
          </cell>
          <cell r="L134" t="str">
            <v>Qualified</v>
          </cell>
          <cell r="M134" t="str">
            <v>Qualified</v>
          </cell>
          <cell r="N134" t="str">
            <v>New municipality / entity</v>
          </cell>
        </row>
        <row r="135">
          <cell r="D135" t="str">
            <v>MOE</v>
          </cell>
          <cell r="F135" t="str">
            <v>GP</v>
          </cell>
          <cell r="G135" t="str">
            <v>Metro municipal entity</v>
          </cell>
          <cell r="H135" t="str">
            <v>ME</v>
          </cell>
          <cell r="J135" t="str">
            <v>Financially unqualified (with other matters)</v>
          </cell>
          <cell r="K135" t="str">
            <v>Financially unqualified (with other matters)</v>
          </cell>
          <cell r="L135" t="str">
            <v>Financially unqualified (with other matters)</v>
          </cell>
          <cell r="M135" t="str">
            <v>Financially unqualified (with other matters)</v>
          </cell>
          <cell r="N135" t="str">
            <v>Financially unqualified (with other matters)</v>
          </cell>
        </row>
        <row r="136">
          <cell r="D136" t="str">
            <v>MOE</v>
          </cell>
          <cell r="F136" t="str">
            <v>GP</v>
          </cell>
          <cell r="G136" t="str">
            <v>Metro municipal entity</v>
          </cell>
          <cell r="H136" t="str">
            <v>ME</v>
          </cell>
          <cell r="J136" t="str">
            <v>Financially unqualified (with other matters)</v>
          </cell>
          <cell r="K136" t="str">
            <v>Financially unqualified (with other matters)</v>
          </cell>
          <cell r="L136" t="str">
            <v>Qualified</v>
          </cell>
          <cell r="M136" t="str">
            <v>New municipality / entity</v>
          </cell>
          <cell r="N136" t="str">
            <v>New municipality / entity</v>
          </cell>
        </row>
        <row r="137">
          <cell r="D137" t="str">
            <v>MY</v>
          </cell>
          <cell r="F137" t="str">
            <v>GP</v>
          </cell>
          <cell r="G137" t="str">
            <v>Medium capacity</v>
          </cell>
          <cell r="H137" t="str">
            <v>DM</v>
          </cell>
          <cell r="J137" t="str">
            <v>Financially unqualified (with other matters)</v>
          </cell>
          <cell r="K137" t="str">
            <v>Financially unqualified (with other matters)</v>
          </cell>
          <cell r="L137" t="str">
            <v>Financially unqualified (with other matters)</v>
          </cell>
          <cell r="M137" t="str">
            <v>Qualified</v>
          </cell>
          <cell r="N137" t="str">
            <v>Qualified</v>
          </cell>
        </row>
        <row r="138">
          <cell r="D138" t="str">
            <v>MY</v>
          </cell>
          <cell r="F138" t="str">
            <v>GP</v>
          </cell>
          <cell r="G138" t="str">
            <v>Medium capacity</v>
          </cell>
          <cell r="H138" t="str">
            <v>DM</v>
          </cell>
          <cell r="J138" t="str">
            <v>Financially unqualified (with other matters)</v>
          </cell>
          <cell r="K138" t="str">
            <v>Financially unqualified (with other matters)</v>
          </cell>
          <cell r="L138" t="str">
            <v>Financially unqualified (with no other matters)</v>
          </cell>
          <cell r="M138" t="str">
            <v>Financially unqualified (with other matters)</v>
          </cell>
          <cell r="N138" t="str">
            <v>Financially unqualified (with other matters)</v>
          </cell>
        </row>
        <row r="139">
          <cell r="D139" t="str">
            <v>MY</v>
          </cell>
          <cell r="F139" t="str">
            <v>GP</v>
          </cell>
          <cell r="G139" t="str">
            <v>Medium capacity</v>
          </cell>
          <cell r="H139" t="str">
            <v>LM</v>
          </cell>
          <cell r="J139" t="str">
            <v>Financially unqualified (with other matters)</v>
          </cell>
          <cell r="K139" t="str">
            <v>Financially unqualified (with other matters)</v>
          </cell>
          <cell r="L139" t="str">
            <v>Qualified</v>
          </cell>
          <cell r="M139" t="str">
            <v>Financially unqualified (with other matters)</v>
          </cell>
          <cell r="N139" t="str">
            <v>Qualified</v>
          </cell>
        </row>
        <row r="140">
          <cell r="D140" t="str">
            <v>MOE</v>
          </cell>
          <cell r="F140" t="str">
            <v>GP</v>
          </cell>
          <cell r="G140" t="str">
            <v>Metro municipal entity</v>
          </cell>
          <cell r="H140" t="str">
            <v>ME</v>
          </cell>
          <cell r="J140" t="str">
            <v>Financially unqualified (with other matters)</v>
          </cell>
          <cell r="K140" t="str">
            <v>Financially unqualified (with other matters)</v>
          </cell>
          <cell r="L140" t="str">
            <v>none</v>
          </cell>
          <cell r="M140" t="str">
            <v>New municipality / entity</v>
          </cell>
          <cell r="N140" t="str">
            <v>New municipality / entity</v>
          </cell>
        </row>
        <row r="141">
          <cell r="D141" t="str">
            <v>MY</v>
          </cell>
          <cell r="F141" t="str">
            <v>KN</v>
          </cell>
          <cell r="G141" t="str">
            <v>Low capacity</v>
          </cell>
          <cell r="H141" t="str">
            <v>LM</v>
          </cell>
          <cell r="J141" t="str">
            <v>Financially unqualified (with other matters)</v>
          </cell>
          <cell r="K141" t="str">
            <v>Financially unqualified (with other matters)</v>
          </cell>
          <cell r="L141" t="str">
            <v>Adverse</v>
          </cell>
          <cell r="M141" t="str">
            <v>Disclaimer</v>
          </cell>
          <cell r="N141" t="str">
            <v>Disclaimer</v>
          </cell>
        </row>
        <row r="142">
          <cell r="D142" t="str">
            <v>MY</v>
          </cell>
          <cell r="F142" t="str">
            <v>KN</v>
          </cell>
          <cell r="G142" t="str">
            <v>Low capacity</v>
          </cell>
          <cell r="H142" t="str">
            <v>DM</v>
          </cell>
          <cell r="J142" t="str">
            <v>Qualified</v>
          </cell>
          <cell r="K142" t="str">
            <v>Qualified</v>
          </cell>
          <cell r="L142" t="str">
            <v>Qualified</v>
          </cell>
          <cell r="M142" t="str">
            <v>Qualified</v>
          </cell>
          <cell r="N142" t="str">
            <v>Disclaimer</v>
          </cell>
        </row>
        <row r="143">
          <cell r="D143" t="str">
            <v>MY</v>
          </cell>
          <cell r="F143" t="str">
            <v>KN</v>
          </cell>
          <cell r="G143" t="str">
            <v>Low capacity</v>
          </cell>
          <cell r="H143" t="str">
            <v>LM</v>
          </cell>
          <cell r="J143" t="str">
            <v>Qualified</v>
          </cell>
          <cell r="K143" t="str">
            <v>Qualified</v>
          </cell>
          <cell r="L143" t="str">
            <v>Qualified</v>
          </cell>
          <cell r="M143" t="str">
            <v>Qualified</v>
          </cell>
          <cell r="N143" t="str">
            <v>Qualified</v>
          </cell>
        </row>
        <row r="144">
          <cell r="D144" t="str">
            <v>MY</v>
          </cell>
          <cell r="F144" t="str">
            <v>KN</v>
          </cell>
          <cell r="G144" t="str">
            <v>Low capacity</v>
          </cell>
          <cell r="H144" t="str">
            <v>LM</v>
          </cell>
          <cell r="J144" t="str">
            <v>Qualified</v>
          </cell>
          <cell r="K144" t="str">
            <v>Disclaimer</v>
          </cell>
          <cell r="L144" t="str">
            <v>Disclaimer</v>
          </cell>
          <cell r="M144" t="str">
            <v>Disclaimer</v>
          </cell>
          <cell r="N144" t="str">
            <v>Disclaimer</v>
          </cell>
        </row>
        <row r="145">
          <cell r="D145" t="str">
            <v>MOE</v>
          </cell>
          <cell r="F145" t="str">
            <v>KN</v>
          </cell>
          <cell r="G145" t="str">
            <v>Metro municipal entity</v>
          </cell>
          <cell r="H145" t="str">
            <v>ME</v>
          </cell>
          <cell r="J145" t="str">
            <v>Financially unqualified (with other matters)</v>
          </cell>
          <cell r="K145" t="str">
            <v>Financially unqualified (with other matters)</v>
          </cell>
          <cell r="L145" t="str">
            <v>Financially unqualified (with other matters)</v>
          </cell>
          <cell r="M145" t="str">
            <v>Financially unqualified (with other matters)</v>
          </cell>
          <cell r="N145" t="str">
            <v>Financially unqualified (with no other matters)</v>
          </cell>
        </row>
        <row r="146">
          <cell r="D146" t="str">
            <v>MY</v>
          </cell>
          <cell r="F146" t="str">
            <v>KN</v>
          </cell>
          <cell r="G146" t="str">
            <v>Low capacity</v>
          </cell>
          <cell r="H146" t="str">
            <v>LM</v>
          </cell>
          <cell r="J146" t="str">
            <v>Disclaimer</v>
          </cell>
          <cell r="K146" t="str">
            <v>Disclaimer</v>
          </cell>
          <cell r="L146" t="str">
            <v>Disclaimer</v>
          </cell>
          <cell r="M146" t="str">
            <v>Adverse</v>
          </cell>
          <cell r="N146" t="str">
            <v>Disclaimer</v>
          </cell>
        </row>
        <row r="147">
          <cell r="D147" t="str">
            <v>MY</v>
          </cell>
          <cell r="F147" t="str">
            <v>KN</v>
          </cell>
          <cell r="G147" t="str">
            <v>Low capacity</v>
          </cell>
          <cell r="H147" t="str">
            <v>LM</v>
          </cell>
          <cell r="J147" t="str">
            <v>Qualified</v>
          </cell>
          <cell r="K147" t="str">
            <v>Disclaimer</v>
          </cell>
          <cell r="L147" t="str">
            <v>Disclaimer</v>
          </cell>
          <cell r="M147" t="str">
            <v>Qualified</v>
          </cell>
          <cell r="N147" t="str">
            <v>Qualified</v>
          </cell>
        </row>
        <row r="148">
          <cell r="D148" t="str">
            <v>MY</v>
          </cell>
          <cell r="F148" t="str">
            <v>KN</v>
          </cell>
          <cell r="G148" t="str">
            <v>High capacity</v>
          </cell>
          <cell r="H148" t="str">
            <v>LM</v>
          </cell>
          <cell r="J148" t="str">
            <v>Qualified</v>
          </cell>
          <cell r="K148" t="str">
            <v>Financially unqualified (with other matters)</v>
          </cell>
          <cell r="L148" t="str">
            <v>Financially unqualified (with other matters)</v>
          </cell>
          <cell r="M148" t="str">
            <v>Qualified</v>
          </cell>
          <cell r="N148" t="str">
            <v>Financially unqualified (with other matters)</v>
          </cell>
        </row>
        <row r="149">
          <cell r="D149" t="str">
            <v>MY</v>
          </cell>
          <cell r="F149" t="str">
            <v>KN</v>
          </cell>
          <cell r="G149" t="str">
            <v>Low capacity</v>
          </cell>
          <cell r="H149" t="str">
            <v>LM</v>
          </cell>
          <cell r="J149" t="str">
            <v>Financially unqualified (with other matters)</v>
          </cell>
          <cell r="K149" t="str">
            <v>Financially unqualified (with other matters)</v>
          </cell>
          <cell r="L149" t="str">
            <v>Qualified</v>
          </cell>
          <cell r="M149" t="str">
            <v>Qualified</v>
          </cell>
          <cell r="N149" t="str">
            <v>Financially unqualified (with other matters)</v>
          </cell>
        </row>
        <row r="150">
          <cell r="D150" t="str">
            <v>MY</v>
          </cell>
          <cell r="F150" t="str">
            <v>KN</v>
          </cell>
          <cell r="G150" t="str">
            <v>Medium capacity</v>
          </cell>
          <cell r="H150" t="str">
            <v>LM</v>
          </cell>
          <cell r="J150" t="str">
            <v>Audit outstanding</v>
          </cell>
          <cell r="K150" t="str">
            <v>Qualified</v>
          </cell>
          <cell r="L150" t="str">
            <v>Adverse</v>
          </cell>
          <cell r="M150" t="str">
            <v>Qualified</v>
          </cell>
          <cell r="N150" t="str">
            <v>Disclaimer</v>
          </cell>
        </row>
        <row r="151">
          <cell r="D151" t="str">
            <v>MO</v>
          </cell>
          <cell r="F151" t="str">
            <v>KN</v>
          </cell>
          <cell r="G151" t="str">
            <v>Metro</v>
          </cell>
          <cell r="H151" t="str">
            <v>MO</v>
          </cell>
          <cell r="J151" t="str">
            <v>Financially unqualified (with other matters)</v>
          </cell>
          <cell r="K151" t="str">
            <v>Financially unqualified (with no other matters)</v>
          </cell>
          <cell r="L151" t="str">
            <v>Financially unqualified (with other matters)</v>
          </cell>
          <cell r="M151" t="str">
            <v>Financially unqualified (with other matters)</v>
          </cell>
          <cell r="N151" t="str">
            <v>Financially unqualified (with other matters)</v>
          </cell>
        </row>
        <row r="152">
          <cell r="D152" t="str">
            <v>MY</v>
          </cell>
          <cell r="F152" t="str">
            <v>KN</v>
          </cell>
          <cell r="G152" t="str">
            <v>Low capacity</v>
          </cell>
          <cell r="H152" t="str">
            <v>LM</v>
          </cell>
          <cell r="J152" t="str">
            <v>Financially unqualified (with other matters)</v>
          </cell>
          <cell r="K152" t="str">
            <v>Disclaimer</v>
          </cell>
          <cell r="L152" t="str">
            <v>Disclaimer</v>
          </cell>
          <cell r="M152" t="str">
            <v>Qualified</v>
          </cell>
          <cell r="N152" t="str">
            <v>Qualified</v>
          </cell>
        </row>
        <row r="153">
          <cell r="D153" t="str">
            <v>MY</v>
          </cell>
          <cell r="F153" t="str">
            <v>KN</v>
          </cell>
          <cell r="G153" t="str">
            <v>Low capacity</v>
          </cell>
          <cell r="H153" t="str">
            <v>LM</v>
          </cell>
          <cell r="J153" t="str">
            <v>Financially unqualified (with other matters)</v>
          </cell>
          <cell r="K153" t="str">
            <v>Financially unqualified (with other matters)</v>
          </cell>
          <cell r="L153" t="str">
            <v>Disclaimer</v>
          </cell>
          <cell r="M153" t="str">
            <v>Disclaimer</v>
          </cell>
          <cell r="N153" t="str">
            <v>Disclaimer</v>
          </cell>
        </row>
        <row r="154">
          <cell r="D154" t="str">
            <v>MY</v>
          </cell>
          <cell r="F154" t="str">
            <v>KN</v>
          </cell>
          <cell r="G154" t="str">
            <v>High capacity</v>
          </cell>
          <cell r="H154" t="str">
            <v>LM</v>
          </cell>
          <cell r="J154" t="str">
            <v>Financially unqualified (with other matters)</v>
          </cell>
          <cell r="K154" t="str">
            <v>Financially unqualified (with other matters)</v>
          </cell>
          <cell r="L154" t="str">
            <v>Qualified</v>
          </cell>
          <cell r="M154" t="str">
            <v>Disclaimer</v>
          </cell>
          <cell r="N154" t="str">
            <v>Qualified</v>
          </cell>
        </row>
        <row r="155">
          <cell r="D155" t="str">
            <v>MYE</v>
          </cell>
          <cell r="F155" t="str">
            <v>KN</v>
          </cell>
          <cell r="G155" t="str">
            <v>Municipal entity</v>
          </cell>
          <cell r="H155" t="str">
            <v>ME</v>
          </cell>
          <cell r="J155" t="str">
            <v>Financially unqualified (with other matters)</v>
          </cell>
          <cell r="K155" t="str">
            <v>Financially unqualified (with other matters)</v>
          </cell>
          <cell r="L155" t="str">
            <v>Financially unqualified (with other matters)</v>
          </cell>
          <cell r="M155" t="str">
            <v>Financially unqualified (with other matters)</v>
          </cell>
          <cell r="N155" t="str">
            <v>Financially unqualified (with no other matters)</v>
          </cell>
        </row>
        <row r="156">
          <cell r="D156" t="str">
            <v>MY</v>
          </cell>
          <cell r="F156" t="str">
            <v>KN</v>
          </cell>
          <cell r="G156" t="str">
            <v>Low capacity</v>
          </cell>
          <cell r="H156" t="str">
            <v>LM</v>
          </cell>
          <cell r="J156" t="str">
            <v>Financially unqualified (with other matters)</v>
          </cell>
          <cell r="K156" t="str">
            <v>Qualified</v>
          </cell>
          <cell r="L156" t="str">
            <v>Qualified</v>
          </cell>
          <cell r="M156" t="str">
            <v>Qualified</v>
          </cell>
          <cell r="N156" t="str">
            <v>Financially unqualified (with other matters)</v>
          </cell>
        </row>
        <row r="157">
          <cell r="D157" t="str">
            <v>MOE</v>
          </cell>
          <cell r="F157" t="str">
            <v>KN</v>
          </cell>
          <cell r="G157" t="str">
            <v>Metro municipal entity</v>
          </cell>
          <cell r="H157" t="str">
            <v>ME</v>
          </cell>
          <cell r="J157" t="str">
            <v>Financially unqualified (with other matters)</v>
          </cell>
          <cell r="K157" t="str">
            <v>Financially unqualified (with other matters)</v>
          </cell>
          <cell r="L157" t="str">
            <v>Financially unqualified (with other matters)</v>
          </cell>
          <cell r="M157" t="str">
            <v>Financially unqualified (with other matters)</v>
          </cell>
          <cell r="N157" t="str">
            <v>Financially unqualified (with other matters)</v>
          </cell>
        </row>
        <row r="158">
          <cell r="D158" t="str">
            <v>MYE</v>
          </cell>
          <cell r="F158" t="str">
            <v>KN</v>
          </cell>
          <cell r="G158" t="str">
            <v>Municipal entity</v>
          </cell>
          <cell r="H158" t="str">
            <v>ME</v>
          </cell>
          <cell r="J158" t="str">
            <v>Financially unqualified (with other matters)</v>
          </cell>
          <cell r="K158" t="str">
            <v>Financially unqualified (with other matters)</v>
          </cell>
          <cell r="L158" t="str">
            <v>Qualified</v>
          </cell>
          <cell r="M158" t="str">
            <v>Financially unqualified (with other matters)</v>
          </cell>
          <cell r="N158" t="str">
            <v>Financially unqualified (with no other matters)</v>
          </cell>
        </row>
        <row r="159">
          <cell r="D159" t="str">
            <v>MY</v>
          </cell>
          <cell r="F159" t="str">
            <v>KN</v>
          </cell>
          <cell r="G159" t="str">
            <v>Low capacity</v>
          </cell>
          <cell r="H159" t="str">
            <v>DM</v>
          </cell>
          <cell r="J159" t="str">
            <v>Financially unqualified (with other matters)</v>
          </cell>
          <cell r="K159" t="str">
            <v>Qualified</v>
          </cell>
          <cell r="L159" t="str">
            <v>Qualified</v>
          </cell>
          <cell r="M159" t="str">
            <v>Financially unqualified (with other matters)</v>
          </cell>
          <cell r="N159" t="str">
            <v>Qualified</v>
          </cell>
        </row>
        <row r="160">
          <cell r="D160" t="str">
            <v>MY</v>
          </cell>
          <cell r="F160" t="str">
            <v>KN</v>
          </cell>
          <cell r="G160" t="str">
            <v>Low capacity</v>
          </cell>
          <cell r="H160" t="str">
            <v>LM</v>
          </cell>
          <cell r="J160" t="str">
            <v>Financially unqualified (with other matters)</v>
          </cell>
          <cell r="K160" t="str">
            <v>Financially unqualified (with other matters)</v>
          </cell>
          <cell r="L160" t="str">
            <v>Qualified</v>
          </cell>
          <cell r="M160" t="str">
            <v>Disclaimer</v>
          </cell>
          <cell r="N160" t="str">
            <v>Disclaimer</v>
          </cell>
        </row>
        <row r="161">
          <cell r="D161" t="str">
            <v>MY</v>
          </cell>
          <cell r="F161" t="str">
            <v>KN</v>
          </cell>
          <cell r="G161" t="str">
            <v>Low capacity</v>
          </cell>
          <cell r="H161" t="str">
            <v>LM</v>
          </cell>
          <cell r="J161" t="str">
            <v>Financially unqualified (with other matters)</v>
          </cell>
          <cell r="K161" t="str">
            <v>Qualified</v>
          </cell>
          <cell r="L161" t="str">
            <v>Disclaimer</v>
          </cell>
          <cell r="M161" t="str">
            <v>Disclaimer</v>
          </cell>
          <cell r="N161" t="str">
            <v>Disclaimer</v>
          </cell>
        </row>
        <row r="162">
          <cell r="D162" t="str">
            <v>MY</v>
          </cell>
          <cell r="F162" t="str">
            <v>KN</v>
          </cell>
          <cell r="G162" t="str">
            <v>Low capacity</v>
          </cell>
          <cell r="H162" t="str">
            <v>LM</v>
          </cell>
          <cell r="J162" t="str">
            <v>Disclaimer</v>
          </cell>
          <cell r="K162" t="str">
            <v>Qualified</v>
          </cell>
          <cell r="L162" t="str">
            <v>Qualified</v>
          </cell>
          <cell r="M162" t="str">
            <v>Adverse</v>
          </cell>
          <cell r="N162" t="str">
            <v>Disclaimer</v>
          </cell>
        </row>
        <row r="163">
          <cell r="D163" t="str">
            <v>MY</v>
          </cell>
          <cell r="F163" t="str">
            <v>KN</v>
          </cell>
          <cell r="G163" t="str">
            <v>Medium capacity</v>
          </cell>
          <cell r="H163" t="str">
            <v>LM</v>
          </cell>
          <cell r="J163" t="str">
            <v>Financially unqualified (with other matters)</v>
          </cell>
          <cell r="K163" t="str">
            <v>Financially unqualified (with other matters)</v>
          </cell>
          <cell r="L163" t="str">
            <v>Qualified</v>
          </cell>
          <cell r="M163" t="str">
            <v>Qualified</v>
          </cell>
          <cell r="N163" t="str">
            <v>Qualified</v>
          </cell>
        </row>
        <row r="164">
          <cell r="D164" t="str">
            <v>MY</v>
          </cell>
          <cell r="F164" t="str">
            <v>KN</v>
          </cell>
          <cell r="G164" t="str">
            <v>Low capacity</v>
          </cell>
          <cell r="H164" t="str">
            <v>LM</v>
          </cell>
          <cell r="J164" t="str">
            <v>Financially unqualified (with other matters)</v>
          </cell>
          <cell r="K164" t="str">
            <v>Qualified</v>
          </cell>
          <cell r="L164" t="str">
            <v>Disclaimer</v>
          </cell>
          <cell r="M164" t="str">
            <v>Financially unqualified (with other matters)</v>
          </cell>
          <cell r="N164" t="str">
            <v>Qualified</v>
          </cell>
        </row>
        <row r="165">
          <cell r="D165" t="str">
            <v>MY</v>
          </cell>
          <cell r="F165" t="str">
            <v>KN</v>
          </cell>
          <cell r="G165" t="str">
            <v>Low capacity</v>
          </cell>
          <cell r="H165" t="str">
            <v>LM</v>
          </cell>
          <cell r="J165" t="str">
            <v>Financially unqualified (with other matters)</v>
          </cell>
          <cell r="K165" t="str">
            <v>Financially unqualified (with other matters)</v>
          </cell>
          <cell r="L165" t="str">
            <v>Qualified</v>
          </cell>
          <cell r="M165" t="str">
            <v>Qualified</v>
          </cell>
          <cell r="N165" t="str">
            <v>Qualified</v>
          </cell>
        </row>
        <row r="166">
          <cell r="D166" t="str">
            <v>MY</v>
          </cell>
          <cell r="F166" t="str">
            <v>KN</v>
          </cell>
          <cell r="G166" t="str">
            <v>High capacity</v>
          </cell>
          <cell r="H166" t="str">
            <v>LM</v>
          </cell>
          <cell r="J166" t="str">
            <v>Financially unqualified (with other matters)</v>
          </cell>
          <cell r="K166" t="str">
            <v>Financially unqualified (with other matters)</v>
          </cell>
          <cell r="L166" t="str">
            <v>Financially unqualified (with other matters)</v>
          </cell>
          <cell r="M166" t="str">
            <v>Financially unqualified (with other matters)</v>
          </cell>
          <cell r="N166" t="str">
            <v>Qualified</v>
          </cell>
        </row>
        <row r="167">
          <cell r="D167" t="str">
            <v>MY</v>
          </cell>
          <cell r="F167" t="str">
            <v>KN</v>
          </cell>
          <cell r="G167" t="str">
            <v>Medium capacity</v>
          </cell>
          <cell r="H167" t="str">
            <v>LM</v>
          </cell>
          <cell r="J167" t="str">
            <v>Financially unqualified (with other matters)</v>
          </cell>
          <cell r="K167" t="str">
            <v>Qualified</v>
          </cell>
          <cell r="L167" t="str">
            <v>Qualified</v>
          </cell>
          <cell r="M167" t="str">
            <v>Financially unqualified (with other matters)</v>
          </cell>
          <cell r="N167" t="str">
            <v>Financially unqualified (with other matters)</v>
          </cell>
        </row>
        <row r="168">
          <cell r="D168" t="str">
            <v>MY</v>
          </cell>
          <cell r="F168" t="str">
            <v>KN</v>
          </cell>
          <cell r="G168" t="str">
            <v>Medium capacity</v>
          </cell>
          <cell r="H168" t="str">
            <v>LM</v>
          </cell>
          <cell r="J168" t="str">
            <v>Disclaimer</v>
          </cell>
          <cell r="K168" t="str">
            <v>Disclaimer</v>
          </cell>
          <cell r="L168" t="str">
            <v>Disclaimer</v>
          </cell>
          <cell r="M168" t="str">
            <v>Qualified</v>
          </cell>
          <cell r="N168" t="str">
            <v>Qualified</v>
          </cell>
        </row>
        <row r="169">
          <cell r="D169" t="str">
            <v>MY</v>
          </cell>
          <cell r="F169" t="str">
            <v>KN</v>
          </cell>
          <cell r="G169" t="str">
            <v>Low capacity</v>
          </cell>
          <cell r="H169" t="str">
            <v>LM</v>
          </cell>
          <cell r="J169" t="str">
            <v>Financially unqualified (with other matters)</v>
          </cell>
          <cell r="K169" t="str">
            <v>Financially unqualified (with other matters)</v>
          </cell>
          <cell r="L169" t="str">
            <v>Financially unqualified (with other matters)</v>
          </cell>
          <cell r="M169" t="str">
            <v>Qualified</v>
          </cell>
          <cell r="N169" t="str">
            <v>Financially unqualified (with other matters)</v>
          </cell>
        </row>
        <row r="170">
          <cell r="D170" t="str">
            <v>MY</v>
          </cell>
          <cell r="F170" t="str">
            <v>KN</v>
          </cell>
          <cell r="G170" t="str">
            <v>Low capacity</v>
          </cell>
          <cell r="H170" t="str">
            <v>LM</v>
          </cell>
          <cell r="J170" t="str">
            <v>Qualified</v>
          </cell>
          <cell r="K170" t="str">
            <v>Financially unqualified (with other matters)</v>
          </cell>
          <cell r="L170" t="str">
            <v>Qualified</v>
          </cell>
          <cell r="M170" t="str">
            <v>Disclaimer</v>
          </cell>
          <cell r="N170" t="str">
            <v>Financially unqualified (with other matters)</v>
          </cell>
        </row>
        <row r="171">
          <cell r="D171" t="str">
            <v>MY</v>
          </cell>
          <cell r="F171" t="str">
            <v>KN</v>
          </cell>
          <cell r="G171" t="str">
            <v>Low capacity</v>
          </cell>
          <cell r="H171" t="str">
            <v>LM</v>
          </cell>
          <cell r="J171" t="str">
            <v>Financially unqualified (with other matters)</v>
          </cell>
          <cell r="K171" t="str">
            <v>Financially unqualified (with other matters)</v>
          </cell>
          <cell r="L171" t="str">
            <v>Qualified</v>
          </cell>
          <cell r="M171" t="str">
            <v>Financially unqualified (with other matters)</v>
          </cell>
          <cell r="N171" t="str">
            <v>Financially unqualified (with other matters)</v>
          </cell>
        </row>
        <row r="172">
          <cell r="D172" t="str">
            <v>MY</v>
          </cell>
          <cell r="F172" t="str">
            <v>KN</v>
          </cell>
          <cell r="G172" t="str">
            <v>High capacity</v>
          </cell>
          <cell r="H172" t="str">
            <v>LM</v>
          </cell>
          <cell r="J172" t="str">
            <v>Qualified</v>
          </cell>
          <cell r="K172" t="str">
            <v>Financially unqualified (with other matters)</v>
          </cell>
          <cell r="L172" t="str">
            <v>Financially unqualified (with other matters)</v>
          </cell>
          <cell r="M172" t="str">
            <v>Adverse</v>
          </cell>
          <cell r="N172" t="str">
            <v>Qualified</v>
          </cell>
        </row>
        <row r="173">
          <cell r="D173" t="str">
            <v>MY</v>
          </cell>
          <cell r="F173" t="str">
            <v>KN</v>
          </cell>
          <cell r="G173" t="str">
            <v>Low capacity</v>
          </cell>
          <cell r="H173" t="str">
            <v>LM</v>
          </cell>
          <cell r="J173" t="str">
            <v>Financially unqualified (with other matters)</v>
          </cell>
          <cell r="K173" t="str">
            <v>Financially unqualified (with other matters)</v>
          </cell>
          <cell r="L173" t="str">
            <v>Financially unqualified (with other matters)</v>
          </cell>
          <cell r="M173" t="str">
            <v>Qualified</v>
          </cell>
          <cell r="N173" t="str">
            <v>Qualified</v>
          </cell>
        </row>
        <row r="174">
          <cell r="D174" t="str">
            <v>MY</v>
          </cell>
          <cell r="F174" t="str">
            <v>KN</v>
          </cell>
          <cell r="G174" t="str">
            <v>Low capacity</v>
          </cell>
          <cell r="H174" t="str">
            <v>LM</v>
          </cell>
          <cell r="J174" t="str">
            <v>Financially unqualified (with other matters)</v>
          </cell>
          <cell r="K174" t="str">
            <v>Financially unqualified (with other matters)</v>
          </cell>
          <cell r="L174" t="str">
            <v>Qualified</v>
          </cell>
          <cell r="M174" t="str">
            <v>Qualified</v>
          </cell>
          <cell r="N174" t="str">
            <v>Qualified</v>
          </cell>
        </row>
        <row r="175">
          <cell r="D175" t="str">
            <v>MYE</v>
          </cell>
          <cell r="F175" t="str">
            <v>KN</v>
          </cell>
          <cell r="G175" t="str">
            <v>Municipal entity</v>
          </cell>
          <cell r="H175" t="str">
            <v>ME</v>
          </cell>
          <cell r="J175" t="str">
            <v>Financially unqualified (with other matters)</v>
          </cell>
          <cell r="K175" t="str">
            <v>Financially unqualified (with other matters)</v>
          </cell>
          <cell r="L175" t="str">
            <v>New municipality / entity</v>
          </cell>
          <cell r="M175" t="str">
            <v>New municipality / entity</v>
          </cell>
          <cell r="N175" t="str">
            <v>New municipality / entity</v>
          </cell>
        </row>
        <row r="176">
          <cell r="D176" t="str">
            <v>MY</v>
          </cell>
          <cell r="F176" t="str">
            <v>KN</v>
          </cell>
          <cell r="G176" t="str">
            <v>Low capacity</v>
          </cell>
          <cell r="H176" t="str">
            <v>LM</v>
          </cell>
          <cell r="J176" t="str">
            <v>Financially unqualified (with other matters)</v>
          </cell>
          <cell r="K176" t="str">
            <v>Financially unqualified (with other matters)</v>
          </cell>
          <cell r="L176" t="str">
            <v>Financially unqualified (with other matters)</v>
          </cell>
          <cell r="M176" t="str">
            <v>Financially unqualified (with other matters)</v>
          </cell>
          <cell r="N176" t="str">
            <v>Financially unqualified (with other matters)</v>
          </cell>
        </row>
        <row r="177">
          <cell r="D177" t="str">
            <v>MY</v>
          </cell>
          <cell r="F177" t="str">
            <v>KN</v>
          </cell>
          <cell r="G177" t="str">
            <v>High capacity</v>
          </cell>
          <cell r="H177" t="str">
            <v>LM</v>
          </cell>
          <cell r="J177" t="str">
            <v>Qualified</v>
          </cell>
          <cell r="K177" t="str">
            <v>Financially unqualified (with other matters)</v>
          </cell>
          <cell r="L177" t="str">
            <v>Qualified</v>
          </cell>
          <cell r="M177" t="str">
            <v>Qualified</v>
          </cell>
          <cell r="N177" t="str">
            <v>Qualified</v>
          </cell>
        </row>
        <row r="178">
          <cell r="D178" t="str">
            <v>MY</v>
          </cell>
          <cell r="F178" t="str">
            <v>KN</v>
          </cell>
          <cell r="G178" t="str">
            <v>Medium capacity</v>
          </cell>
          <cell r="H178" t="str">
            <v>LM</v>
          </cell>
          <cell r="J178" t="str">
            <v>Disclaimer</v>
          </cell>
          <cell r="K178" t="str">
            <v>Disclaimer</v>
          </cell>
          <cell r="L178" t="str">
            <v>Qualified</v>
          </cell>
          <cell r="M178" t="str">
            <v>Disclaimer</v>
          </cell>
          <cell r="N178" t="str">
            <v>Disclaimer</v>
          </cell>
        </row>
        <row r="179">
          <cell r="D179" t="str">
            <v>MY</v>
          </cell>
          <cell r="F179" t="str">
            <v>KN</v>
          </cell>
          <cell r="G179" t="str">
            <v>Low capacity</v>
          </cell>
          <cell r="H179" t="str">
            <v>LM</v>
          </cell>
          <cell r="J179" t="str">
            <v>Disclaimer</v>
          </cell>
          <cell r="K179" t="str">
            <v>Disclaimer</v>
          </cell>
          <cell r="L179" t="str">
            <v>Disclaimer</v>
          </cell>
          <cell r="M179" t="str">
            <v>Disclaimer</v>
          </cell>
          <cell r="N179" t="str">
            <v>Disclaimer</v>
          </cell>
        </row>
        <row r="180">
          <cell r="D180" t="str">
            <v>MY</v>
          </cell>
          <cell r="F180" t="str">
            <v>KN</v>
          </cell>
          <cell r="G180" t="str">
            <v>Low capacity</v>
          </cell>
          <cell r="H180" t="str">
            <v>LM</v>
          </cell>
          <cell r="J180" t="str">
            <v>Disclaimer</v>
          </cell>
          <cell r="K180" t="str">
            <v>Disclaimer</v>
          </cell>
          <cell r="L180" t="str">
            <v>Disclaimer</v>
          </cell>
          <cell r="M180" t="str">
            <v>Disclaimer</v>
          </cell>
          <cell r="N180" t="str">
            <v>Disclaimer</v>
          </cell>
        </row>
        <row r="181">
          <cell r="D181" t="str">
            <v>MY</v>
          </cell>
          <cell r="F181" t="str">
            <v>KN</v>
          </cell>
          <cell r="G181" t="str">
            <v>Low capacity</v>
          </cell>
          <cell r="H181" t="str">
            <v>LM</v>
          </cell>
          <cell r="J181" t="str">
            <v>Financially unqualified (with other matters)</v>
          </cell>
          <cell r="K181" t="str">
            <v>Financially unqualified (with other matters)</v>
          </cell>
          <cell r="L181" t="str">
            <v>Qualified</v>
          </cell>
          <cell r="M181" t="str">
            <v>Disclaimer</v>
          </cell>
          <cell r="N181" t="str">
            <v>Financially unqualified (with other matters)</v>
          </cell>
        </row>
        <row r="182">
          <cell r="D182" t="str">
            <v>MY</v>
          </cell>
          <cell r="F182" t="str">
            <v>KN</v>
          </cell>
          <cell r="G182" t="str">
            <v>Low capacity</v>
          </cell>
          <cell r="H182" t="str">
            <v>LM</v>
          </cell>
          <cell r="J182" t="str">
            <v>Disclaimer</v>
          </cell>
          <cell r="K182" t="str">
            <v>Adverse</v>
          </cell>
          <cell r="L182" t="str">
            <v>Disclaimer</v>
          </cell>
          <cell r="M182" t="str">
            <v>Disclaimer</v>
          </cell>
          <cell r="N182" t="str">
            <v>Disclaimer</v>
          </cell>
        </row>
        <row r="183">
          <cell r="D183" t="str">
            <v>MY</v>
          </cell>
          <cell r="F183" t="str">
            <v>KN</v>
          </cell>
          <cell r="G183" t="str">
            <v>Low capacity</v>
          </cell>
          <cell r="H183" t="str">
            <v>LM</v>
          </cell>
          <cell r="J183" t="str">
            <v>Financially unqualified (with other matters)</v>
          </cell>
          <cell r="K183" t="str">
            <v>Financially unqualified (with other matters)</v>
          </cell>
          <cell r="L183" t="str">
            <v>Financially unqualified (with other matters)</v>
          </cell>
          <cell r="M183" t="str">
            <v>Financially unqualified (with other matters)</v>
          </cell>
          <cell r="N183" t="str">
            <v>Financially unqualified (with other matters)</v>
          </cell>
        </row>
        <row r="184">
          <cell r="D184" t="str">
            <v>MY</v>
          </cell>
          <cell r="F184" t="str">
            <v>KN</v>
          </cell>
          <cell r="G184" t="str">
            <v>Low capacity</v>
          </cell>
          <cell r="H184" t="str">
            <v>DM</v>
          </cell>
          <cell r="J184" t="str">
            <v>Financially unqualified (with other matters)</v>
          </cell>
          <cell r="K184" t="str">
            <v>Qualified</v>
          </cell>
          <cell r="L184" t="str">
            <v>Disclaimer</v>
          </cell>
          <cell r="M184" t="str">
            <v>Disclaimer</v>
          </cell>
          <cell r="N184" t="str">
            <v>Disclaimer</v>
          </cell>
        </row>
        <row r="185">
          <cell r="D185" t="str">
            <v>MY</v>
          </cell>
          <cell r="F185" t="str">
            <v>KN</v>
          </cell>
          <cell r="G185" t="str">
            <v>Low capacity</v>
          </cell>
          <cell r="H185" t="str">
            <v>LM</v>
          </cell>
          <cell r="J185" t="str">
            <v>Disclaimer</v>
          </cell>
          <cell r="K185" t="str">
            <v>Qualified</v>
          </cell>
          <cell r="L185" t="str">
            <v>Qualified</v>
          </cell>
          <cell r="M185" t="str">
            <v>Qualified</v>
          </cell>
          <cell r="N185" t="str">
            <v>Disclaimer</v>
          </cell>
        </row>
        <row r="186">
          <cell r="D186" t="str">
            <v>MY</v>
          </cell>
          <cell r="F186" t="str">
            <v>KN</v>
          </cell>
          <cell r="G186" t="str">
            <v>High capacity</v>
          </cell>
          <cell r="H186" t="str">
            <v>DM</v>
          </cell>
          <cell r="J186" t="str">
            <v>Financially unqualified (with other matters)</v>
          </cell>
          <cell r="K186" t="str">
            <v>Financially unqualified (with other matters)</v>
          </cell>
          <cell r="L186" t="str">
            <v>Financially unqualified (with other matters)</v>
          </cell>
          <cell r="M186" t="str">
            <v>Financially unqualified (with other matters)</v>
          </cell>
          <cell r="N186" t="str">
            <v>Qualified</v>
          </cell>
        </row>
        <row r="187">
          <cell r="D187" t="str">
            <v>MY</v>
          </cell>
          <cell r="F187" t="str">
            <v>KN</v>
          </cell>
          <cell r="G187" t="str">
            <v>Low capacity</v>
          </cell>
          <cell r="H187" t="str">
            <v>LM</v>
          </cell>
          <cell r="J187" t="str">
            <v>Financially unqualified (with other matters)</v>
          </cell>
          <cell r="K187" t="str">
            <v>Financially unqualified (with other matters)</v>
          </cell>
          <cell r="L187" t="str">
            <v>Disclaimer</v>
          </cell>
          <cell r="M187" t="str">
            <v>Disclaimer</v>
          </cell>
          <cell r="N187" t="str">
            <v>Disclaimer</v>
          </cell>
        </row>
        <row r="188">
          <cell r="D188" t="str">
            <v>MY</v>
          </cell>
          <cell r="F188" t="str">
            <v>KN</v>
          </cell>
          <cell r="G188" t="str">
            <v>Medium capacity</v>
          </cell>
          <cell r="H188" t="str">
            <v>LM</v>
          </cell>
          <cell r="J188" t="str">
            <v>Financially unqualified (with other matters)</v>
          </cell>
          <cell r="K188" t="str">
            <v>Financially unqualified (with other matters)</v>
          </cell>
          <cell r="L188" t="str">
            <v>Financially unqualified (with other matters)</v>
          </cell>
          <cell r="M188" t="str">
            <v>Qualified</v>
          </cell>
          <cell r="N188" t="str">
            <v>Disclaimer</v>
          </cell>
        </row>
        <row r="189">
          <cell r="D189" t="str">
            <v>MY</v>
          </cell>
          <cell r="F189" t="str">
            <v>KN</v>
          </cell>
          <cell r="G189" t="str">
            <v>Medium capacity</v>
          </cell>
          <cell r="H189" t="str">
            <v>LM</v>
          </cell>
          <cell r="J189" t="str">
            <v>Financially unqualified (with other matters)</v>
          </cell>
          <cell r="K189" t="str">
            <v>Financially unqualified (with other matters)</v>
          </cell>
          <cell r="L189" t="str">
            <v>Financially unqualified (with other matters)</v>
          </cell>
          <cell r="M189" t="str">
            <v>Qualified</v>
          </cell>
          <cell r="N189" t="str">
            <v>Qualified</v>
          </cell>
        </row>
        <row r="190">
          <cell r="D190" t="str">
            <v>MY</v>
          </cell>
          <cell r="F190" t="str">
            <v>KN</v>
          </cell>
          <cell r="G190" t="str">
            <v>Medium capacity</v>
          </cell>
          <cell r="H190" t="str">
            <v>DM</v>
          </cell>
          <cell r="J190" t="str">
            <v>Financially unqualified (with other matters)</v>
          </cell>
          <cell r="K190" t="str">
            <v>Financially unqualified (with other matters)</v>
          </cell>
          <cell r="L190" t="str">
            <v>Disclaimer</v>
          </cell>
          <cell r="M190" t="str">
            <v>Disclaimer</v>
          </cell>
          <cell r="N190" t="str">
            <v>Qualified</v>
          </cell>
        </row>
        <row r="191">
          <cell r="D191" t="str">
            <v>MY</v>
          </cell>
          <cell r="F191" t="str">
            <v>KN</v>
          </cell>
          <cell r="G191" t="str">
            <v>Medium capacity</v>
          </cell>
          <cell r="H191" t="str">
            <v>LM</v>
          </cell>
          <cell r="J191" t="str">
            <v>Financially unqualified (with other matters)</v>
          </cell>
          <cell r="K191" t="str">
            <v>Qualified</v>
          </cell>
          <cell r="L191" t="str">
            <v>Qualified</v>
          </cell>
          <cell r="M191" t="str">
            <v>Qualified</v>
          </cell>
          <cell r="N191" t="str">
            <v>Financially unqualified (with other matters)</v>
          </cell>
        </row>
        <row r="192">
          <cell r="D192" t="str">
            <v>MY</v>
          </cell>
          <cell r="F192" t="str">
            <v>KN</v>
          </cell>
          <cell r="G192" t="str">
            <v>High capacity</v>
          </cell>
          <cell r="H192" t="str">
            <v>LM</v>
          </cell>
          <cell r="J192" t="str">
            <v>Financially unqualified (with other matters)</v>
          </cell>
          <cell r="K192" t="str">
            <v>Financially unqualified (with other matters)</v>
          </cell>
          <cell r="L192" t="str">
            <v>Financially unqualified (with other matters)</v>
          </cell>
          <cell r="M192" t="str">
            <v>Qualified</v>
          </cell>
          <cell r="N192" t="str">
            <v>Financially unqualified (with other matters)</v>
          </cell>
        </row>
        <row r="193">
          <cell r="D193" t="str">
            <v>MY</v>
          </cell>
          <cell r="F193" t="str">
            <v>KN</v>
          </cell>
          <cell r="G193" t="str">
            <v>Medium capacity</v>
          </cell>
          <cell r="H193" t="str">
            <v>DM</v>
          </cell>
          <cell r="J193" t="str">
            <v>Disclaimer</v>
          </cell>
          <cell r="K193" t="str">
            <v>Disclaimer</v>
          </cell>
          <cell r="L193" t="str">
            <v>Disclaimer</v>
          </cell>
          <cell r="M193" t="str">
            <v>Financially unqualified (with other matters)</v>
          </cell>
          <cell r="N193" t="str">
            <v>Qualified</v>
          </cell>
        </row>
        <row r="194">
          <cell r="D194" t="str">
            <v>MY</v>
          </cell>
          <cell r="F194" t="str">
            <v>KN</v>
          </cell>
          <cell r="G194" t="str">
            <v>Low capacity</v>
          </cell>
          <cell r="H194" t="str">
            <v>LM</v>
          </cell>
          <cell r="J194" t="str">
            <v>Financially unqualified (with other matters)</v>
          </cell>
          <cell r="K194" t="str">
            <v>Financially unqualified (with other matters)</v>
          </cell>
          <cell r="L194" t="str">
            <v>Financially unqualified (with no other matters)</v>
          </cell>
          <cell r="M194" t="str">
            <v>Qualified</v>
          </cell>
          <cell r="N194" t="str">
            <v>Financially unqualified (with other matters)</v>
          </cell>
        </row>
        <row r="195">
          <cell r="D195" t="str">
            <v>MY</v>
          </cell>
          <cell r="F195" t="str">
            <v>KN</v>
          </cell>
          <cell r="G195" t="str">
            <v>Low capacity</v>
          </cell>
          <cell r="H195" t="str">
            <v>LM</v>
          </cell>
          <cell r="J195" t="str">
            <v>Financially unqualified (with other matters)</v>
          </cell>
          <cell r="K195" t="str">
            <v>Financially unqualified (with other matters)</v>
          </cell>
          <cell r="L195" t="str">
            <v>Qualified</v>
          </cell>
          <cell r="M195" t="str">
            <v>Financially unqualified (with other matters)</v>
          </cell>
          <cell r="N195" t="str">
            <v>Qualified</v>
          </cell>
        </row>
        <row r="196">
          <cell r="D196" t="str">
            <v>MY</v>
          </cell>
          <cell r="F196" t="str">
            <v>KN</v>
          </cell>
          <cell r="G196" t="str">
            <v>Medium capacity</v>
          </cell>
          <cell r="H196" t="str">
            <v>LM</v>
          </cell>
          <cell r="J196" t="str">
            <v>Financially unqualified (with other matters)</v>
          </cell>
          <cell r="K196" t="str">
            <v>Financially unqualified (with other matters)</v>
          </cell>
          <cell r="L196" t="str">
            <v>Qualified</v>
          </cell>
          <cell r="M196" t="str">
            <v>Qualified</v>
          </cell>
          <cell r="N196" t="str">
            <v>Disclaimer</v>
          </cell>
        </row>
        <row r="197">
          <cell r="D197" t="str">
            <v>MY</v>
          </cell>
          <cell r="F197" t="str">
            <v>KN</v>
          </cell>
          <cell r="G197" t="str">
            <v>Low capacity</v>
          </cell>
          <cell r="H197" t="str">
            <v>LM</v>
          </cell>
          <cell r="J197" t="str">
            <v>Financially unqualified (with other matters)</v>
          </cell>
          <cell r="K197" t="str">
            <v>Financially unqualified (with other matters)</v>
          </cell>
          <cell r="L197" t="str">
            <v>Qualified</v>
          </cell>
          <cell r="M197" t="str">
            <v>Qualified</v>
          </cell>
          <cell r="N197" t="str">
            <v>Qualified</v>
          </cell>
        </row>
        <row r="198">
          <cell r="D198" t="str">
            <v>MY</v>
          </cell>
          <cell r="F198" t="str">
            <v>KN</v>
          </cell>
          <cell r="G198" t="str">
            <v>Medium capacity</v>
          </cell>
          <cell r="H198" t="str">
            <v>LM</v>
          </cell>
          <cell r="J198" t="str">
            <v>Financially unqualified (with other matters)</v>
          </cell>
          <cell r="K198" t="str">
            <v>Financially unqualified (with other matters)</v>
          </cell>
          <cell r="L198" t="str">
            <v>Financially unqualified (with other matters)</v>
          </cell>
          <cell r="M198" t="str">
            <v>Financially unqualified (with other matters)</v>
          </cell>
          <cell r="N198" t="str">
            <v>Financially unqualified (with other matters)</v>
          </cell>
        </row>
        <row r="199">
          <cell r="D199" t="str">
            <v>MY</v>
          </cell>
          <cell r="F199" t="str">
            <v>KN</v>
          </cell>
          <cell r="G199" t="str">
            <v>Medium capacity</v>
          </cell>
          <cell r="H199" t="str">
            <v>LM</v>
          </cell>
          <cell r="J199" t="str">
            <v>Financially unqualified (with other matters)</v>
          </cell>
          <cell r="K199" t="str">
            <v>Financially unqualified (with other matters)</v>
          </cell>
          <cell r="L199" t="str">
            <v>Qualified</v>
          </cell>
          <cell r="M199" t="str">
            <v>Qualified</v>
          </cell>
          <cell r="N199" t="str">
            <v>Disclaimer</v>
          </cell>
        </row>
        <row r="200">
          <cell r="D200" t="str">
            <v>MY</v>
          </cell>
          <cell r="F200" t="str">
            <v>KN</v>
          </cell>
          <cell r="G200" t="str">
            <v>Low capacity</v>
          </cell>
          <cell r="H200" t="str">
            <v>DM</v>
          </cell>
          <cell r="J200" t="str">
            <v>Financially unqualified (with other matters)</v>
          </cell>
          <cell r="K200" t="str">
            <v>Qualified</v>
          </cell>
          <cell r="L200" t="str">
            <v>Disclaimer</v>
          </cell>
          <cell r="M200" t="str">
            <v>Disclaimer</v>
          </cell>
          <cell r="N200" t="str">
            <v>Financially unqualified (with other matters)</v>
          </cell>
        </row>
        <row r="201">
          <cell r="D201" t="str">
            <v>MY</v>
          </cell>
          <cell r="F201" t="str">
            <v>KN</v>
          </cell>
          <cell r="G201" t="str">
            <v>Low capacity</v>
          </cell>
          <cell r="H201" t="str">
            <v>LM</v>
          </cell>
          <cell r="J201" t="str">
            <v>Financially unqualified (with other matters)</v>
          </cell>
          <cell r="K201" t="str">
            <v>Financially unqualified (with other matters)</v>
          </cell>
          <cell r="L201" t="str">
            <v>Disclaimer</v>
          </cell>
          <cell r="M201" t="str">
            <v>Disclaimer</v>
          </cell>
          <cell r="N201" t="str">
            <v>Disclaimer</v>
          </cell>
        </row>
        <row r="202">
          <cell r="D202" t="str">
            <v>MY</v>
          </cell>
          <cell r="F202" t="str">
            <v>KN</v>
          </cell>
          <cell r="G202" t="str">
            <v>Low capacity</v>
          </cell>
          <cell r="H202" t="str">
            <v>LM</v>
          </cell>
          <cell r="J202" t="str">
            <v>Financially unqualified (with other matters)</v>
          </cell>
          <cell r="K202" t="str">
            <v>Financially unqualified (with other matters)</v>
          </cell>
          <cell r="L202" t="str">
            <v>Financially unqualified (with other matters)</v>
          </cell>
          <cell r="M202" t="str">
            <v>Adverse</v>
          </cell>
          <cell r="N202" t="str">
            <v>Disclaimer</v>
          </cell>
        </row>
        <row r="203">
          <cell r="D203" t="str">
            <v>MY</v>
          </cell>
          <cell r="F203" t="str">
            <v>KN</v>
          </cell>
          <cell r="G203" t="str">
            <v>Medium capacity</v>
          </cell>
          <cell r="H203" t="str">
            <v>DM</v>
          </cell>
          <cell r="J203" t="str">
            <v>Financially unqualified (with other matters)</v>
          </cell>
          <cell r="K203" t="str">
            <v>Financially unqualified (with other matters)</v>
          </cell>
          <cell r="L203" t="str">
            <v>Qualified</v>
          </cell>
          <cell r="M203" t="str">
            <v>Financially unqualified (with other matters)</v>
          </cell>
          <cell r="N203" t="str">
            <v>Qualified</v>
          </cell>
        </row>
        <row r="204">
          <cell r="D204" t="str">
            <v>MYE</v>
          </cell>
          <cell r="F204" t="str">
            <v>KN</v>
          </cell>
          <cell r="G204" t="str">
            <v>Municipal entity</v>
          </cell>
          <cell r="H204" t="str">
            <v>ME</v>
          </cell>
          <cell r="J204" t="str">
            <v>Audit outstanding</v>
          </cell>
          <cell r="K204" t="str">
            <v>Audit outstanding</v>
          </cell>
          <cell r="L204" t="str">
            <v>Audit outstanding</v>
          </cell>
          <cell r="M204" t="str">
            <v>Disclaimer</v>
          </cell>
          <cell r="N204" t="str">
            <v>Disclaimer</v>
          </cell>
        </row>
        <row r="205">
          <cell r="D205" t="str">
            <v>MY</v>
          </cell>
          <cell r="F205" t="str">
            <v>KN</v>
          </cell>
          <cell r="G205" t="str">
            <v>High capacity</v>
          </cell>
          <cell r="H205" t="str">
            <v>DM</v>
          </cell>
          <cell r="J205" t="str">
            <v>Financially unqualified (with other matters)</v>
          </cell>
          <cell r="K205" t="str">
            <v>Financially unqualified (with other matters)</v>
          </cell>
          <cell r="L205" t="str">
            <v>Financially unqualified (with other matters)</v>
          </cell>
          <cell r="M205" t="str">
            <v>Financially unqualified (with other matters)</v>
          </cell>
          <cell r="N205" t="str">
            <v>Financially unqualified (with other matters)</v>
          </cell>
        </row>
        <row r="206">
          <cell r="D206" t="str">
            <v>MY</v>
          </cell>
          <cell r="F206" t="str">
            <v>KN</v>
          </cell>
          <cell r="G206" t="str">
            <v>Low capacity</v>
          </cell>
          <cell r="H206" t="str">
            <v>LM</v>
          </cell>
          <cell r="J206" t="str">
            <v>Financially unqualified (with other matters)</v>
          </cell>
          <cell r="K206" t="str">
            <v>Financially unqualified (with other matters)</v>
          </cell>
          <cell r="L206" t="str">
            <v>Financially unqualified (with other matters)</v>
          </cell>
          <cell r="M206" t="str">
            <v>Financially unqualified (with other matters)</v>
          </cell>
          <cell r="N206" t="str">
            <v>Financially unqualified (with other matters)</v>
          </cell>
        </row>
        <row r="207">
          <cell r="D207" t="str">
            <v>MY</v>
          </cell>
          <cell r="F207" t="str">
            <v>KN</v>
          </cell>
          <cell r="G207" t="str">
            <v>Medium capacity</v>
          </cell>
          <cell r="H207" t="str">
            <v>DM</v>
          </cell>
          <cell r="J207" t="str">
            <v>Financially unqualified (with other matters)</v>
          </cell>
          <cell r="K207" t="str">
            <v>Financially unqualified (with other matters)</v>
          </cell>
          <cell r="L207" t="str">
            <v>Financially unqualified (with other matters)</v>
          </cell>
          <cell r="M207" t="str">
            <v>Financially unqualified (with other matters)</v>
          </cell>
          <cell r="N207" t="str">
            <v>Financially unqualified (with other matters)</v>
          </cell>
        </row>
        <row r="208">
          <cell r="D208" t="str">
            <v>MY</v>
          </cell>
          <cell r="F208" t="str">
            <v>LP</v>
          </cell>
          <cell r="G208" t="str">
            <v>Low capacity</v>
          </cell>
          <cell r="H208" t="str">
            <v>LM</v>
          </cell>
          <cell r="J208" t="str">
            <v>Financially unqualified (with other matters)</v>
          </cell>
          <cell r="K208" t="str">
            <v>Qualified</v>
          </cell>
          <cell r="L208" t="str">
            <v>Disclaimer</v>
          </cell>
          <cell r="M208" t="str">
            <v>Disclaimer</v>
          </cell>
          <cell r="N208" t="str">
            <v>Financially unqualified (with other matters)</v>
          </cell>
        </row>
        <row r="209">
          <cell r="D209" t="str">
            <v>MY</v>
          </cell>
          <cell r="F209" t="str">
            <v>LP</v>
          </cell>
          <cell r="G209" t="str">
            <v>Medium capacity</v>
          </cell>
          <cell r="H209" t="str">
            <v>LM</v>
          </cell>
          <cell r="J209" t="str">
            <v>Disclaimer</v>
          </cell>
          <cell r="K209" t="str">
            <v>Adverse</v>
          </cell>
          <cell r="L209" t="str">
            <v>Adverse</v>
          </cell>
          <cell r="M209" t="str">
            <v>Disclaimer</v>
          </cell>
          <cell r="N209" t="str">
            <v>Disclaimer</v>
          </cell>
        </row>
        <row r="210">
          <cell r="D210" t="str">
            <v>MY</v>
          </cell>
          <cell r="F210" t="str">
            <v>LP</v>
          </cell>
          <cell r="G210" t="str">
            <v>Medium capacity</v>
          </cell>
          <cell r="H210" t="str">
            <v>LM</v>
          </cell>
          <cell r="J210" t="str">
            <v>Qualified</v>
          </cell>
          <cell r="K210" t="str">
            <v>Qualified</v>
          </cell>
          <cell r="L210" t="str">
            <v>Disclaimer</v>
          </cell>
          <cell r="M210" t="str">
            <v>Disclaimer</v>
          </cell>
          <cell r="N210" t="str">
            <v>Disclaimer</v>
          </cell>
        </row>
        <row r="211">
          <cell r="D211" t="str">
            <v>MY</v>
          </cell>
          <cell r="F211" t="str">
            <v>LP</v>
          </cell>
          <cell r="G211" t="str">
            <v>Low capacity</v>
          </cell>
          <cell r="H211" t="str">
            <v>LM</v>
          </cell>
          <cell r="J211" t="str">
            <v>Disclaimer</v>
          </cell>
          <cell r="K211" t="str">
            <v>Disclaimer</v>
          </cell>
          <cell r="L211" t="str">
            <v>Adverse</v>
          </cell>
          <cell r="M211" t="str">
            <v>Disclaimer</v>
          </cell>
          <cell r="N211" t="str">
            <v>Disclaimer</v>
          </cell>
        </row>
        <row r="212">
          <cell r="D212" t="str">
            <v>MY</v>
          </cell>
          <cell r="F212" t="str">
            <v>LP</v>
          </cell>
          <cell r="G212" t="str">
            <v>Medium capacity</v>
          </cell>
          <cell r="H212" t="str">
            <v>DM</v>
          </cell>
          <cell r="J212" t="str">
            <v>Disclaimer</v>
          </cell>
          <cell r="K212" t="str">
            <v>Disclaimer</v>
          </cell>
          <cell r="L212" t="str">
            <v>Disclaimer</v>
          </cell>
          <cell r="M212" t="str">
            <v>Financially unqualified (with other matters)</v>
          </cell>
          <cell r="N212" t="str">
            <v>Disclaimer</v>
          </cell>
        </row>
        <row r="213">
          <cell r="D213" t="str">
            <v>MY</v>
          </cell>
          <cell r="F213" t="str">
            <v>LP</v>
          </cell>
          <cell r="G213" t="str">
            <v>Medium capacity</v>
          </cell>
          <cell r="H213" t="str">
            <v>LM</v>
          </cell>
          <cell r="J213" t="str">
            <v>Disclaimer</v>
          </cell>
          <cell r="K213" t="str">
            <v>Disclaimer</v>
          </cell>
          <cell r="L213" t="str">
            <v>Disclaimer</v>
          </cell>
          <cell r="M213" t="str">
            <v>Disclaimer</v>
          </cell>
          <cell r="N213" t="str">
            <v>Adverse</v>
          </cell>
        </row>
        <row r="214">
          <cell r="D214" t="str">
            <v>MY</v>
          </cell>
          <cell r="F214" t="str">
            <v>LP</v>
          </cell>
          <cell r="G214" t="str">
            <v>Low capacity</v>
          </cell>
          <cell r="H214" t="str">
            <v>LM</v>
          </cell>
          <cell r="J214" t="str">
            <v>Financially unqualified (with other matters)</v>
          </cell>
          <cell r="K214" t="str">
            <v>Financially unqualified (with other matters)</v>
          </cell>
          <cell r="L214" t="str">
            <v>Qualified</v>
          </cell>
          <cell r="M214" t="str">
            <v>Adverse</v>
          </cell>
          <cell r="N214" t="str">
            <v>Adverse</v>
          </cell>
        </row>
        <row r="215">
          <cell r="D215" t="str">
            <v>MY</v>
          </cell>
          <cell r="F215" t="str">
            <v>LP</v>
          </cell>
          <cell r="G215" t="str">
            <v>Low capacity</v>
          </cell>
          <cell r="H215" t="str">
            <v>LM</v>
          </cell>
          <cell r="J215" t="str">
            <v>Qualified</v>
          </cell>
          <cell r="K215" t="str">
            <v>Qualified</v>
          </cell>
          <cell r="L215" t="str">
            <v>Disclaimer</v>
          </cell>
          <cell r="M215" t="str">
            <v>Disclaimer</v>
          </cell>
          <cell r="N215" t="str">
            <v>Disclaimer</v>
          </cell>
        </row>
        <row r="216">
          <cell r="D216" t="str">
            <v>MY</v>
          </cell>
          <cell r="F216" t="str">
            <v>LP</v>
          </cell>
          <cell r="G216" t="str">
            <v>Low capacity</v>
          </cell>
          <cell r="H216" t="str">
            <v>LM</v>
          </cell>
          <cell r="J216" t="str">
            <v>Financially unqualified (with other matters)</v>
          </cell>
          <cell r="K216" t="str">
            <v>Qualified</v>
          </cell>
          <cell r="L216" t="str">
            <v>Disclaimer</v>
          </cell>
          <cell r="M216" t="str">
            <v>Disclaimer</v>
          </cell>
          <cell r="N216" t="str">
            <v>Disclaimer</v>
          </cell>
        </row>
        <row r="217">
          <cell r="D217" t="str">
            <v>MY</v>
          </cell>
          <cell r="F217" t="str">
            <v>LP</v>
          </cell>
          <cell r="G217" t="str">
            <v>Low capacity</v>
          </cell>
          <cell r="H217" t="str">
            <v>LM</v>
          </cell>
          <cell r="J217" t="str">
            <v>Financially unqualified (with other matters)</v>
          </cell>
          <cell r="K217" t="str">
            <v>Disclaimer</v>
          </cell>
          <cell r="L217" t="str">
            <v>Adverse</v>
          </cell>
          <cell r="M217" t="str">
            <v>Disclaimer</v>
          </cell>
          <cell r="N217" t="str">
            <v>Financially unqualified (with other matters)</v>
          </cell>
        </row>
        <row r="218">
          <cell r="D218" t="str">
            <v>MY</v>
          </cell>
          <cell r="F218" t="str">
            <v>LP</v>
          </cell>
          <cell r="G218" t="str">
            <v>High capacity</v>
          </cell>
          <cell r="H218" t="str">
            <v>DM</v>
          </cell>
          <cell r="J218" t="str">
            <v>Disclaimer</v>
          </cell>
          <cell r="K218" t="str">
            <v>Disclaimer</v>
          </cell>
          <cell r="L218" t="str">
            <v>Disclaimer</v>
          </cell>
          <cell r="M218" t="str">
            <v>Disclaimer</v>
          </cell>
          <cell r="N218" t="str">
            <v>Disclaimer</v>
          </cell>
        </row>
        <row r="219">
          <cell r="D219" t="str">
            <v>MY</v>
          </cell>
          <cell r="F219" t="str">
            <v>LP</v>
          </cell>
          <cell r="G219" t="str">
            <v>Low capacity</v>
          </cell>
          <cell r="H219" t="str">
            <v>LM</v>
          </cell>
          <cell r="J219" t="str">
            <v>Disclaimer</v>
          </cell>
          <cell r="K219" t="str">
            <v>Disclaimer</v>
          </cell>
          <cell r="L219" t="str">
            <v>Disclaimer</v>
          </cell>
          <cell r="M219" t="str">
            <v>Disclaimer</v>
          </cell>
          <cell r="N219" t="str">
            <v>Disclaimer</v>
          </cell>
        </row>
        <row r="220">
          <cell r="D220" t="str">
            <v>MY</v>
          </cell>
          <cell r="F220" t="str">
            <v>LP</v>
          </cell>
          <cell r="G220" t="str">
            <v>High capacity</v>
          </cell>
          <cell r="H220" t="str">
            <v>LM</v>
          </cell>
          <cell r="J220" t="str">
            <v>Qualified</v>
          </cell>
          <cell r="K220" t="str">
            <v>Qualified</v>
          </cell>
          <cell r="L220" t="str">
            <v>Disclaimer</v>
          </cell>
          <cell r="M220" t="str">
            <v>Disclaimer</v>
          </cell>
          <cell r="N220" t="str">
            <v>Disclaimer</v>
          </cell>
        </row>
        <row r="221">
          <cell r="D221" t="str">
            <v>MY</v>
          </cell>
          <cell r="F221" t="str">
            <v>LP</v>
          </cell>
          <cell r="G221" t="str">
            <v>Low capacity</v>
          </cell>
          <cell r="H221" t="str">
            <v>LM</v>
          </cell>
          <cell r="J221" t="str">
            <v>Disclaimer</v>
          </cell>
          <cell r="K221" t="str">
            <v>Disclaimer</v>
          </cell>
          <cell r="L221" t="str">
            <v>Disclaimer</v>
          </cell>
          <cell r="M221" t="str">
            <v>Adverse</v>
          </cell>
          <cell r="N221" t="str">
            <v>Disclaimer</v>
          </cell>
        </row>
        <row r="222">
          <cell r="D222" t="str">
            <v>MY</v>
          </cell>
          <cell r="F222" t="str">
            <v>LP</v>
          </cell>
          <cell r="G222" t="str">
            <v>Medium capacity</v>
          </cell>
          <cell r="H222" t="str">
            <v>LM</v>
          </cell>
          <cell r="J222" t="str">
            <v>Disclaimer</v>
          </cell>
          <cell r="K222" t="str">
            <v>Disclaimer</v>
          </cell>
          <cell r="L222" t="str">
            <v>Adverse</v>
          </cell>
          <cell r="M222" t="str">
            <v>Qualified</v>
          </cell>
          <cell r="N222" t="str">
            <v>Qualified</v>
          </cell>
        </row>
        <row r="223">
          <cell r="D223" t="str">
            <v>MY</v>
          </cell>
          <cell r="F223" t="str">
            <v>LP</v>
          </cell>
          <cell r="G223" t="str">
            <v>Medium capacity</v>
          </cell>
          <cell r="H223" t="str">
            <v>LM</v>
          </cell>
          <cell r="J223" t="str">
            <v>Audit outstanding</v>
          </cell>
          <cell r="K223" t="str">
            <v>Adverse</v>
          </cell>
          <cell r="L223" t="str">
            <v>Disclaimer</v>
          </cell>
          <cell r="M223" t="str">
            <v>Adverse</v>
          </cell>
          <cell r="N223" t="str">
            <v>Disclaimer</v>
          </cell>
        </row>
        <row r="224">
          <cell r="D224" t="str">
            <v>MY</v>
          </cell>
          <cell r="F224" t="str">
            <v>LP</v>
          </cell>
          <cell r="G224" t="str">
            <v>Low capacity</v>
          </cell>
          <cell r="H224" t="str">
            <v>LM</v>
          </cell>
          <cell r="J224" t="str">
            <v>Disclaimer</v>
          </cell>
          <cell r="K224" t="str">
            <v>Disclaimer</v>
          </cell>
          <cell r="L224" t="str">
            <v>Disclaimer</v>
          </cell>
          <cell r="M224" t="str">
            <v>Disclaimer</v>
          </cell>
          <cell r="N224" t="str">
            <v>Disclaimer</v>
          </cell>
        </row>
        <row r="225">
          <cell r="D225" t="str">
            <v>MY</v>
          </cell>
          <cell r="F225" t="str">
            <v>LP</v>
          </cell>
          <cell r="G225" t="str">
            <v>Low capacity</v>
          </cell>
          <cell r="H225" t="str">
            <v>LM</v>
          </cell>
          <cell r="J225" t="str">
            <v>Qualified</v>
          </cell>
          <cell r="K225" t="str">
            <v>Disclaimer</v>
          </cell>
          <cell r="L225" t="str">
            <v>Disclaimer</v>
          </cell>
          <cell r="M225" t="str">
            <v>Disclaimer</v>
          </cell>
          <cell r="N225" t="str">
            <v>Disclaimer</v>
          </cell>
        </row>
        <row r="226">
          <cell r="D226" t="str">
            <v>MY</v>
          </cell>
          <cell r="F226" t="str">
            <v>LP</v>
          </cell>
          <cell r="G226" t="str">
            <v>Low capacity</v>
          </cell>
          <cell r="H226" t="str">
            <v>LM</v>
          </cell>
          <cell r="J226" t="str">
            <v>Qualified</v>
          </cell>
          <cell r="K226" t="str">
            <v>Disclaimer</v>
          </cell>
          <cell r="L226" t="str">
            <v>Disclaimer</v>
          </cell>
          <cell r="M226" t="str">
            <v>Adverse</v>
          </cell>
          <cell r="N226" t="str">
            <v>Qualified</v>
          </cell>
        </row>
        <row r="227">
          <cell r="D227" t="str">
            <v>MY</v>
          </cell>
          <cell r="F227" t="str">
            <v>LP</v>
          </cell>
          <cell r="G227" t="str">
            <v>Low capacity</v>
          </cell>
          <cell r="H227" t="str">
            <v>LM</v>
          </cell>
          <cell r="J227" t="str">
            <v>Qualified</v>
          </cell>
          <cell r="K227" t="str">
            <v>Financially unqualified (with other matters)</v>
          </cell>
          <cell r="L227" t="str">
            <v>Disclaimer</v>
          </cell>
          <cell r="M227" t="str">
            <v>Disclaimer</v>
          </cell>
          <cell r="N227" t="str">
            <v>Adverse</v>
          </cell>
        </row>
        <row r="228">
          <cell r="D228" t="str">
            <v>MY</v>
          </cell>
          <cell r="F228" t="str">
            <v>LP</v>
          </cell>
          <cell r="G228" t="str">
            <v>Low capacity</v>
          </cell>
          <cell r="H228" t="str">
            <v>LM</v>
          </cell>
          <cell r="J228" t="str">
            <v>Disclaimer</v>
          </cell>
          <cell r="K228" t="str">
            <v>Disclaimer</v>
          </cell>
          <cell r="L228" t="str">
            <v>Adverse</v>
          </cell>
          <cell r="M228" t="str">
            <v>Qualified</v>
          </cell>
          <cell r="N228" t="str">
            <v>Qualified</v>
          </cell>
        </row>
        <row r="229">
          <cell r="D229" t="str">
            <v>MY</v>
          </cell>
          <cell r="F229" t="str">
            <v>LP</v>
          </cell>
          <cell r="G229" t="str">
            <v>Medium capacity</v>
          </cell>
          <cell r="H229" t="str">
            <v>LM</v>
          </cell>
          <cell r="J229" t="str">
            <v>Disclaimer</v>
          </cell>
          <cell r="K229" t="str">
            <v>Disclaimer</v>
          </cell>
          <cell r="L229" t="str">
            <v>Disclaimer</v>
          </cell>
          <cell r="M229" t="str">
            <v>Disclaimer</v>
          </cell>
          <cell r="N229" t="str">
            <v>Qualified</v>
          </cell>
        </row>
        <row r="230">
          <cell r="D230" t="str">
            <v>MY</v>
          </cell>
          <cell r="F230" t="str">
            <v>LP</v>
          </cell>
          <cell r="G230" t="str">
            <v>Low capacity</v>
          </cell>
          <cell r="H230" t="str">
            <v>DM</v>
          </cell>
          <cell r="J230" t="str">
            <v>Financially unqualified (with other matters)</v>
          </cell>
          <cell r="K230" t="str">
            <v>Disclaimer</v>
          </cell>
          <cell r="L230" t="str">
            <v>Disclaimer</v>
          </cell>
          <cell r="M230" t="str">
            <v>Disclaimer</v>
          </cell>
          <cell r="N230" t="str">
            <v>Disclaimer</v>
          </cell>
        </row>
        <row r="231">
          <cell r="D231" t="str">
            <v>MY</v>
          </cell>
          <cell r="F231" t="str">
            <v>LP</v>
          </cell>
          <cell r="G231" t="str">
            <v>Low capacity</v>
          </cell>
          <cell r="H231" t="str">
            <v>LM</v>
          </cell>
          <cell r="J231" t="str">
            <v>Financially unqualified (with other matters)</v>
          </cell>
          <cell r="K231" t="str">
            <v>Financially unqualified (with other matters)</v>
          </cell>
          <cell r="L231" t="str">
            <v>Financially unqualified (with other matters)</v>
          </cell>
          <cell r="M231" t="str">
            <v>Financially unqualified (with other matters)</v>
          </cell>
          <cell r="N231" t="str">
            <v>Financially unqualified (with other matters)</v>
          </cell>
        </row>
        <row r="232">
          <cell r="D232" t="str">
            <v>MY</v>
          </cell>
          <cell r="F232" t="str">
            <v>LP</v>
          </cell>
          <cell r="G232" t="str">
            <v>Low capacity</v>
          </cell>
          <cell r="H232" t="str">
            <v>LM</v>
          </cell>
          <cell r="J232" t="str">
            <v>Qualified</v>
          </cell>
          <cell r="K232" t="str">
            <v>Disclaimer</v>
          </cell>
          <cell r="L232" t="str">
            <v>Disclaimer</v>
          </cell>
          <cell r="M232" t="str">
            <v>Adverse</v>
          </cell>
          <cell r="N232" t="str">
            <v>Qualified</v>
          </cell>
        </row>
        <row r="233">
          <cell r="D233" t="str">
            <v>MY</v>
          </cell>
          <cell r="F233" t="str">
            <v>LP</v>
          </cell>
          <cell r="G233" t="str">
            <v>High capacity</v>
          </cell>
          <cell r="H233" t="str">
            <v>LM</v>
          </cell>
          <cell r="J233" t="str">
            <v>Financially unqualified (with other matters)</v>
          </cell>
          <cell r="K233" t="str">
            <v>Disclaimer</v>
          </cell>
          <cell r="L233" t="str">
            <v>Disclaimer</v>
          </cell>
          <cell r="M233" t="str">
            <v>Qualified</v>
          </cell>
          <cell r="N233" t="str">
            <v>Financially unqualified (with other matters)</v>
          </cell>
        </row>
        <row r="234">
          <cell r="D234" t="str">
            <v>MYE</v>
          </cell>
          <cell r="F234" t="str">
            <v>LP</v>
          </cell>
          <cell r="G234" t="str">
            <v>Municipal entity</v>
          </cell>
          <cell r="H234" t="str">
            <v>ME</v>
          </cell>
          <cell r="J234" t="str">
            <v>Qualified</v>
          </cell>
          <cell r="K234" t="str">
            <v>Qualified</v>
          </cell>
          <cell r="L234" t="str">
            <v>Qualified</v>
          </cell>
          <cell r="M234" t="str">
            <v>Disclaimer</v>
          </cell>
          <cell r="N234" t="str">
            <v>Disclaimer</v>
          </cell>
        </row>
        <row r="235">
          <cell r="D235" t="str">
            <v>MY</v>
          </cell>
          <cell r="F235" t="str">
            <v>LP</v>
          </cell>
          <cell r="G235" t="str">
            <v>Low capacity</v>
          </cell>
          <cell r="H235" t="str">
            <v>LM</v>
          </cell>
          <cell r="J235" t="str">
            <v>Disclaimer</v>
          </cell>
          <cell r="K235" t="str">
            <v>Disclaimer</v>
          </cell>
          <cell r="L235" t="str">
            <v>Disclaimer</v>
          </cell>
          <cell r="M235" t="str">
            <v>Disclaimer</v>
          </cell>
          <cell r="N235" t="str">
            <v>Adverse</v>
          </cell>
        </row>
        <row r="236">
          <cell r="D236" t="str">
            <v>MY</v>
          </cell>
          <cell r="F236" t="str">
            <v>LP</v>
          </cell>
          <cell r="G236" t="str">
            <v>Medium capacity</v>
          </cell>
          <cell r="H236" t="str">
            <v>LM</v>
          </cell>
          <cell r="J236" t="str">
            <v>Qualified</v>
          </cell>
          <cell r="K236" t="str">
            <v>Disclaimer</v>
          </cell>
          <cell r="L236" t="str">
            <v>Disclaimer</v>
          </cell>
          <cell r="M236" t="str">
            <v>Adverse</v>
          </cell>
          <cell r="N236" t="str">
            <v>Adverse</v>
          </cell>
        </row>
        <row r="237">
          <cell r="D237" t="str">
            <v>MY</v>
          </cell>
          <cell r="F237" t="str">
            <v>LP</v>
          </cell>
          <cell r="G237" t="str">
            <v>Low capacity</v>
          </cell>
          <cell r="H237" t="str">
            <v>DM</v>
          </cell>
          <cell r="J237" t="str">
            <v>Disclaimer</v>
          </cell>
          <cell r="K237" t="str">
            <v>Disclaimer</v>
          </cell>
          <cell r="L237" t="str">
            <v>Disclaimer</v>
          </cell>
          <cell r="M237" t="str">
            <v>Qualified</v>
          </cell>
          <cell r="N237" t="str">
            <v>Financially unqualified (with other matters)</v>
          </cell>
        </row>
        <row r="238">
          <cell r="D238" t="str">
            <v>MY</v>
          </cell>
          <cell r="F238" t="str">
            <v>LP</v>
          </cell>
          <cell r="G238" t="str">
            <v>Low capacity</v>
          </cell>
          <cell r="H238" t="str">
            <v>DM</v>
          </cell>
          <cell r="J238" t="str">
            <v>Financially unqualified (with other matters)</v>
          </cell>
          <cell r="K238" t="str">
            <v>Financially unqualified (with other matters)</v>
          </cell>
          <cell r="L238" t="str">
            <v>Financially unqualified (with other matters)</v>
          </cell>
          <cell r="M238" t="str">
            <v>Qualified</v>
          </cell>
          <cell r="N238" t="str">
            <v>Financially unqualified (with other matters)</v>
          </cell>
        </row>
        <row r="239">
          <cell r="D239" t="str">
            <v>MYE</v>
          </cell>
          <cell r="F239" t="str">
            <v>LP</v>
          </cell>
          <cell r="G239" t="str">
            <v>Municipal entity</v>
          </cell>
          <cell r="H239" t="str">
            <v>ME</v>
          </cell>
          <cell r="J239" t="str">
            <v>Financially unqualified (with other matters)</v>
          </cell>
          <cell r="K239" t="str">
            <v>Financially unqualified (with other matters)</v>
          </cell>
          <cell r="L239" t="str">
            <v>Financially unqualified (with other matters)</v>
          </cell>
          <cell r="M239" t="str">
            <v>Financially unqualified (with other matters)</v>
          </cell>
          <cell r="N239" t="str">
            <v>Financially unqualified (with other matters)</v>
          </cell>
        </row>
        <row r="240">
          <cell r="D240" t="str">
            <v>MY</v>
          </cell>
          <cell r="F240" t="str">
            <v>MP</v>
          </cell>
          <cell r="G240" t="str">
            <v>Medium capacity</v>
          </cell>
          <cell r="H240" t="str">
            <v>LM</v>
          </cell>
          <cell r="J240" t="str">
            <v>Audit outstanding</v>
          </cell>
          <cell r="K240" t="str">
            <v>Qualified</v>
          </cell>
          <cell r="L240" t="str">
            <v>Adverse</v>
          </cell>
          <cell r="M240" t="str">
            <v>Adverse</v>
          </cell>
          <cell r="N240" t="str">
            <v>Disclaimer</v>
          </cell>
        </row>
        <row r="241">
          <cell r="D241" t="str">
            <v>MY</v>
          </cell>
          <cell r="F241" t="str">
            <v>MP</v>
          </cell>
          <cell r="G241" t="str">
            <v>Low capacity</v>
          </cell>
          <cell r="H241" t="str">
            <v>LM</v>
          </cell>
          <cell r="J241" t="str">
            <v>Financially unqualified (with other matters)</v>
          </cell>
          <cell r="K241" t="str">
            <v>Qualified</v>
          </cell>
          <cell r="L241" t="str">
            <v>Disclaimer</v>
          </cell>
          <cell r="M241" t="str">
            <v>Adverse</v>
          </cell>
          <cell r="N241" t="str">
            <v>New municipality / entity</v>
          </cell>
        </row>
        <row r="242">
          <cell r="D242" t="str">
            <v>MY</v>
          </cell>
          <cell r="F242" t="str">
            <v>MP</v>
          </cell>
          <cell r="G242" t="str">
            <v>Medium capacity</v>
          </cell>
          <cell r="H242" t="str">
            <v>LM</v>
          </cell>
          <cell r="J242" t="str">
            <v>Qualified</v>
          </cell>
          <cell r="K242" t="str">
            <v>Financially unqualified (with other matters)</v>
          </cell>
          <cell r="L242" t="str">
            <v>Financially unqualified (with other matters)</v>
          </cell>
          <cell r="M242" t="str">
            <v>Financially unqualified (with other matters)</v>
          </cell>
          <cell r="N242" t="str">
            <v>Financially unqualified (with other matters)</v>
          </cell>
        </row>
        <row r="243">
          <cell r="D243" t="str">
            <v>MY</v>
          </cell>
          <cell r="F243" t="str">
            <v>MP</v>
          </cell>
          <cell r="G243" t="str">
            <v>Low capacity</v>
          </cell>
          <cell r="H243" t="str">
            <v>LM</v>
          </cell>
          <cell r="J243" t="str">
            <v>Disclaimer</v>
          </cell>
          <cell r="K243" t="str">
            <v>Disclaimer</v>
          </cell>
          <cell r="L243" t="str">
            <v>Disclaimer</v>
          </cell>
          <cell r="M243" t="str">
            <v>Disclaimer</v>
          </cell>
          <cell r="N243" t="str">
            <v>Disclaimer</v>
          </cell>
        </row>
        <row r="244">
          <cell r="D244" t="str">
            <v>MY</v>
          </cell>
          <cell r="F244" t="str">
            <v>MP</v>
          </cell>
          <cell r="G244" t="str">
            <v>Low capacity</v>
          </cell>
          <cell r="H244" t="str">
            <v>LM</v>
          </cell>
          <cell r="J244" t="str">
            <v>Qualified</v>
          </cell>
          <cell r="K244" t="str">
            <v>Financially unqualified (with other matters)</v>
          </cell>
          <cell r="L244" t="str">
            <v>Financially unqualified (with other matters)</v>
          </cell>
          <cell r="M244" t="str">
            <v>Financially unqualified (with other matters)</v>
          </cell>
          <cell r="N244" t="str">
            <v>Financially unqualified (with other matters)</v>
          </cell>
        </row>
        <row r="245">
          <cell r="D245" t="str">
            <v>MY</v>
          </cell>
          <cell r="F245" t="str">
            <v>MP</v>
          </cell>
          <cell r="G245" t="str">
            <v>High capacity</v>
          </cell>
          <cell r="H245" t="str">
            <v>DM</v>
          </cell>
          <cell r="J245" t="str">
            <v>Financially unqualified (with other matters)</v>
          </cell>
          <cell r="K245" t="str">
            <v>Financially unqualified (with other matters)</v>
          </cell>
          <cell r="L245" t="str">
            <v>Qualified</v>
          </cell>
          <cell r="M245" t="str">
            <v>Financially unqualified (with other matters)</v>
          </cell>
          <cell r="N245" t="str">
            <v>Qualified</v>
          </cell>
        </row>
        <row r="246">
          <cell r="D246" t="str">
            <v>MY</v>
          </cell>
          <cell r="F246" t="str">
            <v>MP</v>
          </cell>
          <cell r="G246" t="str">
            <v>Low capacity</v>
          </cell>
          <cell r="H246" t="str">
            <v>LM</v>
          </cell>
          <cell r="J246" t="str">
            <v>Financially unqualified (with other matters)</v>
          </cell>
          <cell r="K246" t="str">
            <v>Financially unqualified (with other matters)</v>
          </cell>
          <cell r="L246" t="str">
            <v>Financially unqualified (with other matters)</v>
          </cell>
          <cell r="M246" t="str">
            <v>Qualified</v>
          </cell>
          <cell r="N246" t="str">
            <v>Disclaimer</v>
          </cell>
        </row>
        <row r="247">
          <cell r="D247" t="str">
            <v>MY</v>
          </cell>
          <cell r="F247" t="str">
            <v>MP</v>
          </cell>
          <cell r="G247" t="str">
            <v>High capacity</v>
          </cell>
          <cell r="H247" t="str">
            <v>LM</v>
          </cell>
          <cell r="J247" t="str">
            <v>Financially unqualified (with other matters)</v>
          </cell>
          <cell r="K247" t="str">
            <v>Financially unqualified (with other matters)</v>
          </cell>
          <cell r="L247" t="str">
            <v>Audit outstanding</v>
          </cell>
          <cell r="M247" t="str">
            <v>Financially unqualified (with other matters)</v>
          </cell>
          <cell r="N247" t="str">
            <v>Financially unqualified (with other matters)</v>
          </cell>
        </row>
        <row r="248">
          <cell r="D248" t="str">
            <v>MY</v>
          </cell>
          <cell r="F248" t="str">
            <v>MP</v>
          </cell>
          <cell r="G248" t="str">
            <v>Medium capacity</v>
          </cell>
          <cell r="H248" t="str">
            <v>DM</v>
          </cell>
          <cell r="J248" t="str">
            <v>Financially unqualified (with other matters)</v>
          </cell>
          <cell r="K248" t="str">
            <v>Financially unqualified (with other matters)</v>
          </cell>
          <cell r="L248" t="str">
            <v>Financially unqualified (with other matters)</v>
          </cell>
          <cell r="M248" t="str">
            <v>Financially unqualified (with other matters)</v>
          </cell>
          <cell r="N248" t="str">
            <v>Financially unqualified (with other matters)</v>
          </cell>
        </row>
        <row r="249">
          <cell r="D249" t="str">
            <v>MY</v>
          </cell>
          <cell r="F249" t="str">
            <v>MP</v>
          </cell>
          <cell r="G249" t="str">
            <v>High capacity</v>
          </cell>
          <cell r="H249" t="str">
            <v>LM</v>
          </cell>
          <cell r="J249" t="str">
            <v>Financially unqualified (with other matters)</v>
          </cell>
          <cell r="K249" t="str">
            <v>Qualified</v>
          </cell>
          <cell r="L249" t="str">
            <v>Financially unqualified (with other matters)</v>
          </cell>
          <cell r="M249" t="str">
            <v>Qualified</v>
          </cell>
          <cell r="N249" t="str">
            <v>Disclaimer</v>
          </cell>
        </row>
        <row r="250">
          <cell r="D250" t="str">
            <v>MY</v>
          </cell>
          <cell r="F250" t="str">
            <v>MP</v>
          </cell>
          <cell r="G250" t="str">
            <v>Low capacity</v>
          </cell>
          <cell r="H250" t="str">
            <v>LM</v>
          </cell>
          <cell r="J250" t="str">
            <v>Disclaimer</v>
          </cell>
          <cell r="K250" t="str">
            <v>Disclaimer</v>
          </cell>
          <cell r="L250" t="str">
            <v>Disclaimer</v>
          </cell>
          <cell r="M250" t="str">
            <v>Disclaimer</v>
          </cell>
          <cell r="N250" t="str">
            <v>Disclaimer</v>
          </cell>
        </row>
        <row r="251">
          <cell r="D251" t="str">
            <v>MY</v>
          </cell>
          <cell r="F251" t="str">
            <v>MP</v>
          </cell>
          <cell r="G251" t="str">
            <v>High capacity</v>
          </cell>
          <cell r="H251" t="str">
            <v>LM</v>
          </cell>
          <cell r="J251" t="str">
            <v>Qualified</v>
          </cell>
          <cell r="K251" t="str">
            <v>Qualified</v>
          </cell>
          <cell r="L251" t="str">
            <v>Disclaimer</v>
          </cell>
          <cell r="M251" t="str">
            <v>Qualified</v>
          </cell>
          <cell r="N251" t="str">
            <v>Qualified</v>
          </cell>
        </row>
        <row r="252">
          <cell r="D252" t="str">
            <v>MY</v>
          </cell>
          <cell r="F252" t="str">
            <v>MP</v>
          </cell>
          <cell r="G252" t="str">
            <v>Low capacity</v>
          </cell>
          <cell r="H252" t="str">
            <v>LM</v>
          </cell>
          <cell r="J252" t="str">
            <v>Audit outstanding</v>
          </cell>
          <cell r="K252" t="str">
            <v>Qualified</v>
          </cell>
          <cell r="L252" t="str">
            <v>Adverse</v>
          </cell>
          <cell r="M252" t="str">
            <v>Adverse</v>
          </cell>
          <cell r="N252" t="str">
            <v>Adverse</v>
          </cell>
        </row>
        <row r="253">
          <cell r="D253" t="str">
            <v>MY</v>
          </cell>
          <cell r="F253" t="str">
            <v>MP</v>
          </cell>
          <cell r="G253" t="str">
            <v>Low capacity</v>
          </cell>
          <cell r="H253" t="str">
            <v>LM</v>
          </cell>
          <cell r="J253" t="str">
            <v>Audit outstanding</v>
          </cell>
          <cell r="K253" t="str">
            <v>Qualified</v>
          </cell>
          <cell r="L253" t="str">
            <v>Financially unqualified (with other matters)</v>
          </cell>
          <cell r="M253" t="str">
            <v>Financially unqualified (with other matters)</v>
          </cell>
          <cell r="N253" t="str">
            <v>Financially unqualified (with other matters)</v>
          </cell>
        </row>
        <row r="254">
          <cell r="D254" t="str">
            <v>MY</v>
          </cell>
          <cell r="F254" t="str">
            <v>MP</v>
          </cell>
          <cell r="G254" t="str">
            <v>High capacity</v>
          </cell>
          <cell r="H254" t="str">
            <v>DM</v>
          </cell>
          <cell r="J254" t="str">
            <v>Financially unqualified (with other matters)</v>
          </cell>
          <cell r="K254" t="str">
            <v>Financially unqualified (with other matters)</v>
          </cell>
          <cell r="L254" t="str">
            <v>Financially unqualified (with other matters)</v>
          </cell>
          <cell r="M254" t="str">
            <v>Financially unqualified (with other matters)</v>
          </cell>
          <cell r="N254" t="str">
            <v>Financially unqualified (with other matters)</v>
          </cell>
        </row>
        <row r="255">
          <cell r="D255" t="str">
            <v>MY</v>
          </cell>
          <cell r="F255" t="str">
            <v>MP</v>
          </cell>
          <cell r="G255" t="str">
            <v>Medium capacity</v>
          </cell>
          <cell r="H255" t="str">
            <v>LM</v>
          </cell>
          <cell r="J255" t="str">
            <v>Qualified</v>
          </cell>
          <cell r="K255" t="str">
            <v>Disclaimer</v>
          </cell>
          <cell r="L255" t="str">
            <v>Qualified</v>
          </cell>
          <cell r="M255" t="str">
            <v>Qualified</v>
          </cell>
          <cell r="N255" t="str">
            <v>Qualified</v>
          </cell>
        </row>
        <row r="256">
          <cell r="D256" t="str">
            <v>MY</v>
          </cell>
          <cell r="F256" t="str">
            <v>MP</v>
          </cell>
          <cell r="G256" t="str">
            <v>Medium capacity</v>
          </cell>
          <cell r="H256" t="str">
            <v>LM</v>
          </cell>
          <cell r="J256" t="str">
            <v>Disclaimer</v>
          </cell>
          <cell r="K256" t="str">
            <v>Disclaimer</v>
          </cell>
          <cell r="L256" t="str">
            <v>Audit outstanding</v>
          </cell>
          <cell r="M256" t="str">
            <v>Financially unqualified (with other matters)</v>
          </cell>
          <cell r="N256" t="str">
            <v>Financially unqualified (with other matters)</v>
          </cell>
        </row>
        <row r="257">
          <cell r="D257" t="str">
            <v>MY</v>
          </cell>
          <cell r="F257" t="str">
            <v>MP</v>
          </cell>
          <cell r="G257" t="str">
            <v>High capacity</v>
          </cell>
          <cell r="H257" t="str">
            <v>LM</v>
          </cell>
          <cell r="J257" t="str">
            <v>Financially unqualified (with other matters)</v>
          </cell>
          <cell r="K257" t="str">
            <v>Financially unqualified (with other matters)</v>
          </cell>
          <cell r="L257" t="str">
            <v>Financially unqualified (with other matters)</v>
          </cell>
          <cell r="M257" t="str">
            <v>Financially unqualified (with other matters)</v>
          </cell>
          <cell r="N257" t="str">
            <v>Financially unqualified (with other matters)</v>
          </cell>
        </row>
        <row r="258">
          <cell r="D258" t="str">
            <v>MY</v>
          </cell>
          <cell r="F258" t="str">
            <v>MP</v>
          </cell>
          <cell r="G258" t="str">
            <v>Low capacity</v>
          </cell>
          <cell r="H258" t="str">
            <v>LM</v>
          </cell>
          <cell r="J258" t="str">
            <v>Disclaimer</v>
          </cell>
          <cell r="K258" t="str">
            <v>Qualified</v>
          </cell>
          <cell r="L258" t="str">
            <v>Disclaimer</v>
          </cell>
          <cell r="M258" t="str">
            <v>Disclaimer</v>
          </cell>
          <cell r="N258" t="str">
            <v>Disclaimer</v>
          </cell>
        </row>
        <row r="259">
          <cell r="D259" t="str">
            <v>MY</v>
          </cell>
          <cell r="F259" t="str">
            <v>MP</v>
          </cell>
          <cell r="G259" t="str">
            <v>Low capacity</v>
          </cell>
          <cell r="H259" t="str">
            <v>LM</v>
          </cell>
          <cell r="J259" t="str">
            <v>Audit outstanding</v>
          </cell>
          <cell r="K259" t="str">
            <v>Financially unqualified (with other matters)</v>
          </cell>
          <cell r="L259" t="str">
            <v>Financially unqualified (with other matters)</v>
          </cell>
          <cell r="M259" t="str">
            <v>Qualified</v>
          </cell>
          <cell r="N259" t="str">
            <v>Financially unqualified (with other matters)</v>
          </cell>
        </row>
        <row r="260">
          <cell r="D260" t="str">
            <v>MY</v>
          </cell>
          <cell r="F260" t="str">
            <v>MP</v>
          </cell>
          <cell r="G260" t="str">
            <v>Medium capacity</v>
          </cell>
          <cell r="H260" t="str">
            <v>LM</v>
          </cell>
          <cell r="J260" t="str">
            <v>Qualified</v>
          </cell>
          <cell r="K260" t="str">
            <v>Financially unqualified (with other matters)</v>
          </cell>
          <cell r="L260" t="str">
            <v>Financially unqualified (with other matters)</v>
          </cell>
          <cell r="M260" t="str">
            <v>Qualified</v>
          </cell>
          <cell r="N260" t="str">
            <v>Qualified</v>
          </cell>
        </row>
        <row r="261">
          <cell r="D261" t="str">
            <v>MY</v>
          </cell>
          <cell r="F261" t="str">
            <v>NC</v>
          </cell>
          <cell r="G261" t="str">
            <v>Low capacity</v>
          </cell>
          <cell r="H261" t="str">
            <v>LM</v>
          </cell>
          <cell r="J261" t="str">
            <v>Disclaimer</v>
          </cell>
          <cell r="K261" t="str">
            <v>Disclaimer</v>
          </cell>
          <cell r="L261" t="str">
            <v>Disclaimer</v>
          </cell>
          <cell r="M261" t="str">
            <v>Disclaimer</v>
          </cell>
          <cell r="N261" t="str">
            <v>Disclaimer</v>
          </cell>
        </row>
        <row r="262">
          <cell r="D262" t="str">
            <v>MY</v>
          </cell>
          <cell r="F262" t="str">
            <v>NC</v>
          </cell>
          <cell r="G262" t="str">
            <v>Low capacity</v>
          </cell>
          <cell r="H262" t="str">
            <v>LM</v>
          </cell>
          <cell r="J262" t="str">
            <v>Disclaimer</v>
          </cell>
          <cell r="K262" t="str">
            <v>Disclaimer</v>
          </cell>
          <cell r="L262" t="str">
            <v>Disclaimer</v>
          </cell>
          <cell r="M262" t="str">
            <v>Disclaimer</v>
          </cell>
          <cell r="N262" t="str">
            <v>Disclaimer</v>
          </cell>
        </row>
        <row r="263">
          <cell r="D263" t="str">
            <v>MY</v>
          </cell>
          <cell r="F263" t="str">
            <v>NC</v>
          </cell>
          <cell r="G263" t="str">
            <v>Medium capacity</v>
          </cell>
          <cell r="H263" t="str">
            <v>LM</v>
          </cell>
          <cell r="J263" t="str">
            <v>Disclaimer</v>
          </cell>
          <cell r="K263" t="str">
            <v>Disclaimer</v>
          </cell>
          <cell r="L263" t="str">
            <v>Disclaimer</v>
          </cell>
          <cell r="M263" t="str">
            <v>Disclaimer</v>
          </cell>
          <cell r="N263" t="str">
            <v>Disclaimer</v>
          </cell>
        </row>
        <row r="264">
          <cell r="D264" t="str">
            <v>MY</v>
          </cell>
          <cell r="F264" t="str">
            <v>NC</v>
          </cell>
          <cell r="G264" t="str">
            <v>Medium capacity</v>
          </cell>
          <cell r="H264" t="str">
            <v>DM</v>
          </cell>
          <cell r="J264" t="str">
            <v>Financially unqualified (with no other matters)</v>
          </cell>
          <cell r="K264" t="str">
            <v>Financially unqualified (with other matters)</v>
          </cell>
          <cell r="L264" t="str">
            <v>Financially unqualified (with other matters)</v>
          </cell>
          <cell r="M264" t="str">
            <v>Qualified</v>
          </cell>
          <cell r="N264" t="str">
            <v>Financially unqualified (with other matters)</v>
          </cell>
        </row>
        <row r="265">
          <cell r="D265" t="str">
            <v>MY</v>
          </cell>
          <cell r="F265" t="str">
            <v>NC</v>
          </cell>
          <cell r="G265" t="str">
            <v>Medium capacity</v>
          </cell>
          <cell r="H265" t="str">
            <v>LM</v>
          </cell>
          <cell r="J265" t="str">
            <v>Qualified</v>
          </cell>
          <cell r="K265" t="str">
            <v>Qualified</v>
          </cell>
          <cell r="L265" t="str">
            <v>Disclaimer</v>
          </cell>
          <cell r="M265" t="str">
            <v>Adverse</v>
          </cell>
          <cell r="N265" t="str">
            <v>Financially unqualified (with other matters)</v>
          </cell>
        </row>
        <row r="266">
          <cell r="D266" t="str">
            <v>MY</v>
          </cell>
          <cell r="F266" t="str">
            <v>NC</v>
          </cell>
          <cell r="G266" t="str">
            <v>Medium capacity</v>
          </cell>
          <cell r="H266" t="str">
            <v>LM</v>
          </cell>
          <cell r="J266" t="str">
            <v>Disclaimer</v>
          </cell>
          <cell r="K266" t="str">
            <v>Disclaimer</v>
          </cell>
          <cell r="L266" t="str">
            <v>Disclaimer</v>
          </cell>
          <cell r="M266" t="str">
            <v>Disclaimer</v>
          </cell>
          <cell r="N266" t="str">
            <v>Disclaimer</v>
          </cell>
        </row>
        <row r="267">
          <cell r="D267" t="str">
            <v>MY</v>
          </cell>
          <cell r="F267" t="str">
            <v>NC</v>
          </cell>
          <cell r="G267" t="str">
            <v>Low capacity</v>
          </cell>
          <cell r="H267" t="str">
            <v>LM</v>
          </cell>
          <cell r="J267" t="str">
            <v>Qualified</v>
          </cell>
          <cell r="K267" t="str">
            <v>Disclaimer</v>
          </cell>
          <cell r="L267" t="str">
            <v>Disclaimer</v>
          </cell>
          <cell r="M267" t="str">
            <v>Qualified</v>
          </cell>
          <cell r="N267" t="str">
            <v>Qualified</v>
          </cell>
        </row>
        <row r="268">
          <cell r="D268" t="str">
            <v>MY</v>
          </cell>
          <cell r="F268" t="str">
            <v>NC</v>
          </cell>
          <cell r="G268" t="str">
            <v>Low capacity</v>
          </cell>
          <cell r="H268" t="str">
            <v>LM</v>
          </cell>
          <cell r="J268" t="str">
            <v>Disclaimer</v>
          </cell>
          <cell r="K268" t="str">
            <v>Qualified</v>
          </cell>
          <cell r="L268" t="str">
            <v>Qualified</v>
          </cell>
          <cell r="M268" t="str">
            <v>Disclaimer</v>
          </cell>
          <cell r="N268" t="str">
            <v>Disclaimer</v>
          </cell>
        </row>
        <row r="269">
          <cell r="D269" t="str">
            <v>MY</v>
          </cell>
          <cell r="F269" t="str">
            <v>NC</v>
          </cell>
          <cell r="G269" t="str">
            <v>Low capacity</v>
          </cell>
          <cell r="H269" t="str">
            <v>LM</v>
          </cell>
          <cell r="J269" t="str">
            <v>Disclaimer</v>
          </cell>
          <cell r="K269" t="str">
            <v>Disclaimer</v>
          </cell>
          <cell r="L269" t="str">
            <v>Disclaimer</v>
          </cell>
          <cell r="M269" t="str">
            <v>Disclaimer</v>
          </cell>
          <cell r="N269" t="str">
            <v>Disclaimer</v>
          </cell>
        </row>
        <row r="270">
          <cell r="D270" t="str">
            <v>MY</v>
          </cell>
          <cell r="F270" t="str">
            <v>NC</v>
          </cell>
          <cell r="G270" t="str">
            <v>Medium capacity</v>
          </cell>
          <cell r="H270" t="str">
            <v>LM</v>
          </cell>
          <cell r="J270" t="str">
            <v>Financially unqualified (with no other matters)</v>
          </cell>
          <cell r="K270" t="str">
            <v>Financially unqualified (with no other matters)</v>
          </cell>
          <cell r="L270" t="str">
            <v>Financially unqualified (with other matters)</v>
          </cell>
          <cell r="M270" t="str">
            <v>Disclaimer</v>
          </cell>
          <cell r="N270" t="str">
            <v>Qualified</v>
          </cell>
        </row>
        <row r="271">
          <cell r="D271" t="str">
            <v>MY</v>
          </cell>
          <cell r="F271" t="str">
            <v>NC</v>
          </cell>
          <cell r="G271" t="str">
            <v>Medium capacity</v>
          </cell>
          <cell r="H271" t="str">
            <v>LM</v>
          </cell>
          <cell r="J271" t="str">
            <v>Disclaimer</v>
          </cell>
          <cell r="K271" t="str">
            <v>Disclaimer</v>
          </cell>
          <cell r="L271" t="str">
            <v>Disclaimer</v>
          </cell>
          <cell r="M271" t="str">
            <v>Disclaimer</v>
          </cell>
          <cell r="N271" t="str">
            <v>Disclaimer</v>
          </cell>
        </row>
        <row r="272">
          <cell r="D272" t="str">
            <v>MY</v>
          </cell>
          <cell r="F272" t="str">
            <v>NC</v>
          </cell>
          <cell r="G272" t="str">
            <v>Medium capacity</v>
          </cell>
          <cell r="H272" t="str">
            <v>DM</v>
          </cell>
          <cell r="J272" t="str">
            <v>Financially unqualified (with other matters)</v>
          </cell>
          <cell r="K272" t="str">
            <v>Qualified</v>
          </cell>
          <cell r="L272" t="str">
            <v>Qualified</v>
          </cell>
          <cell r="M272" t="str">
            <v>Disclaimer</v>
          </cell>
          <cell r="N272" t="str">
            <v>Qualified</v>
          </cell>
        </row>
        <row r="273">
          <cell r="D273" t="str">
            <v>MY</v>
          </cell>
          <cell r="F273" t="str">
            <v>NC</v>
          </cell>
          <cell r="G273" t="str">
            <v>Low capacity</v>
          </cell>
          <cell r="H273" t="str">
            <v>LM</v>
          </cell>
          <cell r="J273" t="str">
            <v>Disclaimer</v>
          </cell>
          <cell r="K273" t="str">
            <v>Disclaimer</v>
          </cell>
          <cell r="L273" t="str">
            <v>Disclaimer</v>
          </cell>
          <cell r="M273" t="str">
            <v>Disclaimer</v>
          </cell>
          <cell r="N273" t="str">
            <v>Disclaimer</v>
          </cell>
        </row>
        <row r="274">
          <cell r="D274" t="str">
            <v>MY</v>
          </cell>
          <cell r="F274" t="str">
            <v>NC</v>
          </cell>
          <cell r="G274" t="str">
            <v>Low capacity</v>
          </cell>
          <cell r="H274" t="str">
            <v>LM</v>
          </cell>
          <cell r="J274" t="str">
            <v>Financially unqualified (with other matters)</v>
          </cell>
          <cell r="K274" t="str">
            <v>Qualified</v>
          </cell>
          <cell r="L274" t="str">
            <v>Adverse</v>
          </cell>
          <cell r="M274" t="str">
            <v>Disclaimer</v>
          </cell>
          <cell r="N274" t="str">
            <v>Disclaimer</v>
          </cell>
        </row>
        <row r="275">
          <cell r="D275" t="str">
            <v>MY</v>
          </cell>
          <cell r="F275" t="str">
            <v>NC</v>
          </cell>
          <cell r="G275" t="str">
            <v>Medium capacity</v>
          </cell>
          <cell r="H275" t="str">
            <v>LM</v>
          </cell>
          <cell r="J275" t="str">
            <v>Qualified</v>
          </cell>
          <cell r="K275" t="str">
            <v>Qualified</v>
          </cell>
          <cell r="L275" t="str">
            <v>Disclaimer</v>
          </cell>
          <cell r="M275" t="str">
            <v>Disclaimer</v>
          </cell>
          <cell r="N275" t="str">
            <v>Disclaimer</v>
          </cell>
        </row>
        <row r="276">
          <cell r="D276" t="str">
            <v>MY</v>
          </cell>
          <cell r="F276" t="str">
            <v>NC</v>
          </cell>
          <cell r="G276" t="str">
            <v>Low capacity</v>
          </cell>
          <cell r="H276" t="str">
            <v>LM</v>
          </cell>
          <cell r="J276" t="str">
            <v>Disclaimer</v>
          </cell>
          <cell r="K276" t="str">
            <v>Disclaimer</v>
          </cell>
          <cell r="L276" t="str">
            <v>Disclaimer</v>
          </cell>
          <cell r="M276" t="str">
            <v>Disclaimer</v>
          </cell>
          <cell r="N276" t="str">
            <v>Disclaimer</v>
          </cell>
        </row>
        <row r="277">
          <cell r="D277" t="str">
            <v>MY</v>
          </cell>
          <cell r="F277" t="str">
            <v>NC</v>
          </cell>
          <cell r="G277" t="str">
            <v>Low capacity</v>
          </cell>
          <cell r="H277" t="str">
            <v>LM</v>
          </cell>
          <cell r="J277" t="str">
            <v>Disclaimer</v>
          </cell>
          <cell r="K277" t="str">
            <v>Disclaimer</v>
          </cell>
          <cell r="L277" t="str">
            <v>Disclaimer</v>
          </cell>
          <cell r="M277" t="str">
            <v>Disclaimer</v>
          </cell>
          <cell r="N277" t="str">
            <v>Disclaimer</v>
          </cell>
        </row>
        <row r="278">
          <cell r="D278" t="str">
            <v>MY</v>
          </cell>
          <cell r="F278" t="str">
            <v>NC</v>
          </cell>
          <cell r="G278" t="str">
            <v>Low capacity</v>
          </cell>
          <cell r="H278" t="str">
            <v>LM</v>
          </cell>
          <cell r="J278" t="str">
            <v>Disclaimer</v>
          </cell>
          <cell r="K278" t="str">
            <v>Disclaimer</v>
          </cell>
          <cell r="L278" t="str">
            <v>Qualified</v>
          </cell>
          <cell r="M278" t="str">
            <v>Qualified</v>
          </cell>
          <cell r="N278" t="str">
            <v>None</v>
          </cell>
        </row>
        <row r="279">
          <cell r="D279" t="str">
            <v>MY</v>
          </cell>
          <cell r="F279" t="str">
            <v>NC</v>
          </cell>
          <cell r="G279" t="str">
            <v>Medium capacity</v>
          </cell>
          <cell r="H279" t="str">
            <v>LM</v>
          </cell>
          <cell r="J279" t="str">
            <v>Audit outstanding</v>
          </cell>
          <cell r="K279" t="str">
            <v>Disclaimer</v>
          </cell>
          <cell r="L279" t="str">
            <v>Disclaimer</v>
          </cell>
          <cell r="M279" t="str">
            <v>Disclaimer</v>
          </cell>
          <cell r="N279" t="str">
            <v>Disclaimer</v>
          </cell>
        </row>
        <row r="280">
          <cell r="D280" t="str">
            <v>MY</v>
          </cell>
          <cell r="F280" t="str">
            <v>NC</v>
          </cell>
          <cell r="G280" t="str">
            <v>Medium capacity</v>
          </cell>
          <cell r="H280" t="str">
            <v>DM</v>
          </cell>
          <cell r="J280" t="str">
            <v>Financially unqualified (with other matters)</v>
          </cell>
          <cell r="K280" t="str">
            <v>Qualified</v>
          </cell>
          <cell r="L280" t="str">
            <v>Disclaimer</v>
          </cell>
          <cell r="M280" t="str">
            <v>Disclaimer</v>
          </cell>
          <cell r="N280" t="str">
            <v>Disclaimer</v>
          </cell>
        </row>
        <row r="281">
          <cell r="D281" t="str">
            <v>MY</v>
          </cell>
          <cell r="F281" t="str">
            <v>NC</v>
          </cell>
          <cell r="G281" t="str">
            <v>Medium capacity</v>
          </cell>
          <cell r="H281" t="str">
            <v>LM</v>
          </cell>
          <cell r="J281" t="str">
            <v>Audit outstanding</v>
          </cell>
          <cell r="K281" t="str">
            <v>Disclaimer</v>
          </cell>
          <cell r="L281" t="str">
            <v>Disclaimer</v>
          </cell>
          <cell r="M281" t="str">
            <v>Disclaimer</v>
          </cell>
          <cell r="N281" t="str">
            <v>Disclaimer</v>
          </cell>
        </row>
        <row r="282">
          <cell r="D282" t="str">
            <v>MY</v>
          </cell>
          <cell r="F282" t="str">
            <v>NC</v>
          </cell>
          <cell r="G282" t="str">
            <v>Medium capacity</v>
          </cell>
          <cell r="H282" t="str">
            <v>DM</v>
          </cell>
          <cell r="J282" t="str">
            <v>Qualified</v>
          </cell>
          <cell r="K282" t="str">
            <v>Qualified</v>
          </cell>
          <cell r="L282" t="str">
            <v>Qualified</v>
          </cell>
          <cell r="M282" t="str">
            <v>Qualified</v>
          </cell>
          <cell r="N282" t="str">
            <v>Qualified</v>
          </cell>
        </row>
        <row r="283">
          <cell r="D283" t="str">
            <v>MY</v>
          </cell>
          <cell r="F283" t="str">
            <v>NC</v>
          </cell>
          <cell r="G283" t="str">
            <v>Medium capacity</v>
          </cell>
          <cell r="H283" t="str">
            <v>LM</v>
          </cell>
          <cell r="J283" t="str">
            <v>Audit outstanding</v>
          </cell>
          <cell r="K283" t="str">
            <v>Disclaimer</v>
          </cell>
          <cell r="L283" t="str">
            <v>Disclaimer</v>
          </cell>
          <cell r="M283" t="str">
            <v>Disclaimer</v>
          </cell>
          <cell r="N283" t="str">
            <v>Adverse</v>
          </cell>
        </row>
        <row r="284">
          <cell r="D284" t="str">
            <v>MY</v>
          </cell>
          <cell r="F284" t="str">
            <v>NC</v>
          </cell>
          <cell r="G284" t="str">
            <v>Medium capacity</v>
          </cell>
          <cell r="H284" t="str">
            <v>LM</v>
          </cell>
          <cell r="J284" t="str">
            <v>Financially unqualified (with other matters)</v>
          </cell>
          <cell r="K284" t="str">
            <v>Qualified</v>
          </cell>
          <cell r="L284" t="str">
            <v>Disclaimer</v>
          </cell>
          <cell r="M284" t="str">
            <v>Disclaimer</v>
          </cell>
          <cell r="N284" t="str">
            <v>Adverse</v>
          </cell>
        </row>
        <row r="285">
          <cell r="D285" t="str">
            <v>MY</v>
          </cell>
          <cell r="F285" t="str">
            <v>NC</v>
          </cell>
          <cell r="G285" t="str">
            <v>Medium capacity</v>
          </cell>
          <cell r="H285" t="str">
            <v>LM</v>
          </cell>
          <cell r="J285" t="str">
            <v>Disclaimer</v>
          </cell>
          <cell r="K285" t="str">
            <v>Disclaimer</v>
          </cell>
          <cell r="L285" t="str">
            <v>Disclaimer</v>
          </cell>
          <cell r="M285" t="str">
            <v>Disclaimer</v>
          </cell>
          <cell r="N285" t="str">
            <v>Adverse</v>
          </cell>
        </row>
        <row r="286">
          <cell r="D286" t="str">
            <v>MY</v>
          </cell>
          <cell r="F286" t="str">
            <v>NC</v>
          </cell>
          <cell r="G286" t="str">
            <v>Medium capacity</v>
          </cell>
          <cell r="H286" t="str">
            <v>DM</v>
          </cell>
          <cell r="J286" t="str">
            <v>Disclaimer</v>
          </cell>
          <cell r="K286" t="str">
            <v>Disclaimer</v>
          </cell>
          <cell r="L286" t="str">
            <v>Disclaimer</v>
          </cell>
          <cell r="M286" t="str">
            <v>Disclaimer</v>
          </cell>
          <cell r="N286" t="str">
            <v>Disclaimer</v>
          </cell>
        </row>
        <row r="287">
          <cell r="D287" t="str">
            <v>MY</v>
          </cell>
          <cell r="F287" t="str">
            <v>NC</v>
          </cell>
          <cell r="G287" t="str">
            <v>Medium capacity</v>
          </cell>
          <cell r="H287" t="str">
            <v>LM</v>
          </cell>
          <cell r="J287" t="str">
            <v>Disclaimer</v>
          </cell>
          <cell r="K287" t="str">
            <v>Disclaimer</v>
          </cell>
          <cell r="L287" t="str">
            <v>Disclaimer</v>
          </cell>
          <cell r="M287" t="str">
            <v>Disclaimer</v>
          </cell>
          <cell r="N287" t="str">
            <v>Disclaimer</v>
          </cell>
        </row>
        <row r="288">
          <cell r="D288" t="str">
            <v>MY</v>
          </cell>
          <cell r="F288" t="str">
            <v>NC</v>
          </cell>
          <cell r="G288" t="str">
            <v>High capacity</v>
          </cell>
          <cell r="H288" t="str">
            <v>LM</v>
          </cell>
          <cell r="J288" t="str">
            <v>Disclaimer</v>
          </cell>
          <cell r="K288" t="str">
            <v>Disclaimer</v>
          </cell>
          <cell r="L288" t="str">
            <v>Disclaimer</v>
          </cell>
          <cell r="M288" t="str">
            <v>Disclaimer</v>
          </cell>
          <cell r="N288" t="str">
            <v>Disclaimer</v>
          </cell>
        </row>
        <row r="289">
          <cell r="D289" t="str">
            <v>MY</v>
          </cell>
          <cell r="F289" t="str">
            <v>NC</v>
          </cell>
          <cell r="G289" t="str">
            <v>Low capacity</v>
          </cell>
          <cell r="H289" t="str">
            <v>LM</v>
          </cell>
          <cell r="J289" t="str">
            <v>Disclaimer</v>
          </cell>
          <cell r="K289" t="str">
            <v>Disclaimer</v>
          </cell>
          <cell r="L289" t="str">
            <v>Disclaimer</v>
          </cell>
          <cell r="M289" t="str">
            <v>Disclaimer</v>
          </cell>
          <cell r="N289" t="str">
            <v>Disclaimer</v>
          </cell>
        </row>
        <row r="290">
          <cell r="D290" t="str">
            <v>MY</v>
          </cell>
          <cell r="F290" t="str">
            <v>NC</v>
          </cell>
          <cell r="G290" t="str">
            <v>Low capacity</v>
          </cell>
          <cell r="H290" t="str">
            <v>LM</v>
          </cell>
          <cell r="J290" t="str">
            <v>Disclaimer</v>
          </cell>
          <cell r="K290" t="str">
            <v>Disclaimer</v>
          </cell>
          <cell r="L290" t="str">
            <v>Disclaimer</v>
          </cell>
          <cell r="M290" t="str">
            <v>Disclaimer</v>
          </cell>
          <cell r="N290" t="str">
            <v>Disclaimer</v>
          </cell>
        </row>
        <row r="291">
          <cell r="D291" t="str">
            <v>MY</v>
          </cell>
          <cell r="F291" t="str">
            <v>NC</v>
          </cell>
          <cell r="G291" t="str">
            <v>Medium capacity</v>
          </cell>
          <cell r="H291" t="str">
            <v>LM</v>
          </cell>
          <cell r="J291" t="str">
            <v>Disclaimer</v>
          </cell>
          <cell r="K291" t="str">
            <v>Qualified</v>
          </cell>
          <cell r="L291" t="str">
            <v>Disclaimer</v>
          </cell>
          <cell r="M291" t="str">
            <v>Disclaimer</v>
          </cell>
          <cell r="N291" t="str">
            <v>Disclaimer</v>
          </cell>
        </row>
        <row r="292">
          <cell r="D292" t="str">
            <v>MY</v>
          </cell>
          <cell r="F292" t="str">
            <v>NC</v>
          </cell>
          <cell r="G292" t="str">
            <v>Low capacity</v>
          </cell>
          <cell r="H292" t="str">
            <v>LM</v>
          </cell>
          <cell r="J292" t="str">
            <v>Disclaimer</v>
          </cell>
          <cell r="K292" t="str">
            <v>Disclaimer</v>
          </cell>
          <cell r="L292" t="str">
            <v>Disclaimer</v>
          </cell>
          <cell r="M292" t="str">
            <v>Disclaimer</v>
          </cell>
          <cell r="N292" t="str">
            <v>Adverse</v>
          </cell>
        </row>
        <row r="293">
          <cell r="D293" t="str">
            <v>MY</v>
          </cell>
          <cell r="F293" t="str">
            <v>NW</v>
          </cell>
          <cell r="G293" t="str">
            <v>High capacity</v>
          </cell>
          <cell r="H293" t="str">
            <v>DM</v>
          </cell>
          <cell r="J293" t="str">
            <v>Financially unqualified (with other matters)</v>
          </cell>
          <cell r="K293" t="str">
            <v>Financially unqualified (with other matters)</v>
          </cell>
          <cell r="L293" t="str">
            <v>Financially unqualified (with other matters)</v>
          </cell>
          <cell r="M293" t="str">
            <v>Financially unqualified (with other matters)</v>
          </cell>
          <cell r="N293" t="str">
            <v>Financially unqualified (with other matters)</v>
          </cell>
        </row>
        <row r="294">
          <cell r="D294" t="str">
            <v>MY</v>
          </cell>
          <cell r="F294" t="str">
            <v>NW</v>
          </cell>
          <cell r="G294" t="str">
            <v>High capacity</v>
          </cell>
          <cell r="H294" t="str">
            <v>LM</v>
          </cell>
          <cell r="J294" t="str">
            <v>Audit outstanding</v>
          </cell>
          <cell r="K294" t="str">
            <v>Disclaimer</v>
          </cell>
          <cell r="L294" t="str">
            <v>Disclaimer</v>
          </cell>
          <cell r="M294" t="str">
            <v>Adverse</v>
          </cell>
          <cell r="N294" t="str">
            <v>Disclaimer</v>
          </cell>
        </row>
        <row r="295">
          <cell r="D295" t="str">
            <v>MY</v>
          </cell>
          <cell r="F295" t="str">
            <v>NW</v>
          </cell>
          <cell r="G295" t="str">
            <v>Low capacity</v>
          </cell>
          <cell r="H295" t="str">
            <v>LM</v>
          </cell>
          <cell r="J295" t="str">
            <v>Audit outstanding</v>
          </cell>
          <cell r="K295" t="str">
            <v>Audit outstanding</v>
          </cell>
          <cell r="L295" t="str">
            <v>Disclaimer</v>
          </cell>
          <cell r="M295" t="str">
            <v>Disclaimer</v>
          </cell>
          <cell r="N295" t="str">
            <v>Disclaimer</v>
          </cell>
        </row>
        <row r="296">
          <cell r="D296" t="str">
            <v>MY</v>
          </cell>
          <cell r="F296" t="str">
            <v>NW</v>
          </cell>
          <cell r="G296" t="str">
            <v>Medium capacity</v>
          </cell>
          <cell r="H296" t="str">
            <v>DM</v>
          </cell>
          <cell r="J296" t="str">
            <v>Qualified</v>
          </cell>
          <cell r="K296" t="str">
            <v>Qualified</v>
          </cell>
          <cell r="L296" t="str">
            <v>Disclaimer</v>
          </cell>
          <cell r="M296" t="str">
            <v>Disclaimer</v>
          </cell>
          <cell r="N296" t="str">
            <v>Disclaimer</v>
          </cell>
        </row>
        <row r="297">
          <cell r="D297" t="str">
            <v>MY</v>
          </cell>
          <cell r="F297" t="str">
            <v>NW</v>
          </cell>
          <cell r="G297" t="str">
            <v>Medium capacity</v>
          </cell>
          <cell r="H297" t="str">
            <v>DM</v>
          </cell>
          <cell r="J297" t="str">
            <v>Audit outstanding</v>
          </cell>
          <cell r="K297" t="str">
            <v>Financially unqualified (with other matters)</v>
          </cell>
          <cell r="L297" t="str">
            <v>Financially unqualified (with other matters)</v>
          </cell>
          <cell r="M297" t="str">
            <v>Financially unqualified (with other matters)</v>
          </cell>
          <cell r="N297" t="str">
            <v>Financially unqualified (with other matters)</v>
          </cell>
        </row>
        <row r="298">
          <cell r="D298" t="str">
            <v>MY</v>
          </cell>
          <cell r="F298" t="str">
            <v>NW</v>
          </cell>
          <cell r="G298" t="str">
            <v>Medium capacity</v>
          </cell>
          <cell r="H298" t="str">
            <v>LM</v>
          </cell>
          <cell r="J298" t="str">
            <v>Audit outstanding</v>
          </cell>
          <cell r="K298" t="str">
            <v>Disclaimer</v>
          </cell>
          <cell r="L298" t="str">
            <v>Disclaimer</v>
          </cell>
          <cell r="M298" t="str">
            <v>Disclaimer</v>
          </cell>
          <cell r="N298" t="str">
            <v>Disclaimer</v>
          </cell>
        </row>
        <row r="299">
          <cell r="D299" t="str">
            <v>MY</v>
          </cell>
          <cell r="F299" t="str">
            <v>NW</v>
          </cell>
          <cell r="G299" t="str">
            <v>Medium capacity</v>
          </cell>
          <cell r="H299" t="str">
            <v>LM</v>
          </cell>
          <cell r="J299" t="str">
            <v>Audit outstanding</v>
          </cell>
          <cell r="K299" t="str">
            <v>Financially unqualified (with other matters)</v>
          </cell>
          <cell r="L299" t="str">
            <v>Financially unqualified (with other matters)</v>
          </cell>
          <cell r="M299" t="str">
            <v>Disclaimer</v>
          </cell>
          <cell r="N299" t="str">
            <v>Qualified</v>
          </cell>
        </row>
        <row r="300">
          <cell r="D300" t="str">
            <v>MY</v>
          </cell>
          <cell r="F300" t="str">
            <v>NW</v>
          </cell>
          <cell r="G300" t="str">
            <v>Low capacity</v>
          </cell>
          <cell r="H300" t="str">
            <v>LM</v>
          </cell>
          <cell r="J300" t="str">
            <v>Audit outstanding</v>
          </cell>
          <cell r="K300" t="str">
            <v>Disclaimer</v>
          </cell>
          <cell r="L300" t="str">
            <v>Disclaimer</v>
          </cell>
          <cell r="M300" t="str">
            <v>Disclaimer</v>
          </cell>
          <cell r="N300" t="str">
            <v>Disclaimer</v>
          </cell>
        </row>
        <row r="301">
          <cell r="D301" t="str">
            <v>MY</v>
          </cell>
          <cell r="F301" t="str">
            <v>NW</v>
          </cell>
          <cell r="G301" t="str">
            <v>Low capacity</v>
          </cell>
          <cell r="H301" t="str">
            <v>LM</v>
          </cell>
          <cell r="J301" t="str">
            <v>Disclaimer</v>
          </cell>
          <cell r="K301" t="str">
            <v>Disclaimer</v>
          </cell>
          <cell r="L301" t="str">
            <v>Disclaimer</v>
          </cell>
          <cell r="M301" t="str">
            <v>Disclaimer</v>
          </cell>
          <cell r="N301" t="str">
            <v>Disclaimer</v>
          </cell>
        </row>
        <row r="302">
          <cell r="D302" t="str">
            <v>MY</v>
          </cell>
          <cell r="F302" t="str">
            <v>NW</v>
          </cell>
          <cell r="G302" t="str">
            <v>High capacity</v>
          </cell>
          <cell r="H302" t="str">
            <v>LM</v>
          </cell>
          <cell r="J302" t="str">
            <v>Audit outstanding</v>
          </cell>
          <cell r="K302" t="str">
            <v>Adverse</v>
          </cell>
          <cell r="L302" t="str">
            <v>Adverse</v>
          </cell>
          <cell r="M302" t="str">
            <v>Adverse</v>
          </cell>
          <cell r="N302" t="str">
            <v>Disclaimer</v>
          </cell>
        </row>
        <row r="303">
          <cell r="D303" t="str">
            <v>MY</v>
          </cell>
          <cell r="F303" t="str">
            <v>NW</v>
          </cell>
          <cell r="G303" t="str">
            <v>Low capacity</v>
          </cell>
          <cell r="H303" t="str">
            <v>LM</v>
          </cell>
          <cell r="J303" t="str">
            <v>Disclaimer</v>
          </cell>
          <cell r="K303" t="str">
            <v>Disclaimer</v>
          </cell>
          <cell r="L303" t="str">
            <v>Disclaimer</v>
          </cell>
          <cell r="M303" t="str">
            <v>Disclaimer</v>
          </cell>
          <cell r="N303" t="str">
            <v>Disclaimer</v>
          </cell>
        </row>
        <row r="304">
          <cell r="D304" t="str">
            <v>MY</v>
          </cell>
          <cell r="F304" t="str">
            <v>NW</v>
          </cell>
          <cell r="G304" t="str">
            <v>Medium capacity</v>
          </cell>
          <cell r="H304" t="str">
            <v>LM</v>
          </cell>
          <cell r="J304" t="str">
            <v>Audit outstanding</v>
          </cell>
          <cell r="K304" t="str">
            <v>Audit outstanding</v>
          </cell>
          <cell r="L304" t="str">
            <v>Qualified</v>
          </cell>
          <cell r="M304" t="str">
            <v>Disclaimer</v>
          </cell>
          <cell r="N304" t="str">
            <v>Disclaimer</v>
          </cell>
        </row>
        <row r="305">
          <cell r="D305" t="str">
            <v>MY</v>
          </cell>
          <cell r="F305" t="str">
            <v>NW</v>
          </cell>
          <cell r="G305" t="str">
            <v>Medium capacity</v>
          </cell>
          <cell r="H305" t="str">
            <v>LM</v>
          </cell>
          <cell r="J305" t="str">
            <v>Audit outstanding</v>
          </cell>
          <cell r="K305" t="str">
            <v>Audit outstanding</v>
          </cell>
          <cell r="L305" t="str">
            <v>Disclaimer</v>
          </cell>
          <cell r="M305" t="str">
            <v>Adverse</v>
          </cell>
          <cell r="N305" t="str">
            <v>Disclaimer</v>
          </cell>
        </row>
        <row r="306">
          <cell r="D306" t="str">
            <v>MY</v>
          </cell>
          <cell r="F306" t="str">
            <v>NW</v>
          </cell>
          <cell r="G306" t="str">
            <v>High capacity</v>
          </cell>
          <cell r="H306" t="str">
            <v>LM</v>
          </cell>
          <cell r="J306" t="str">
            <v>Qualified</v>
          </cell>
          <cell r="K306" t="str">
            <v>Qualified</v>
          </cell>
          <cell r="L306" t="str">
            <v>Qualified</v>
          </cell>
          <cell r="M306" t="str">
            <v>Qualified</v>
          </cell>
          <cell r="N306" t="str">
            <v>Disclaimer</v>
          </cell>
        </row>
        <row r="307">
          <cell r="D307" t="str">
            <v>MY</v>
          </cell>
          <cell r="F307" t="str">
            <v>NW</v>
          </cell>
          <cell r="G307" t="str">
            <v>Low capacity</v>
          </cell>
          <cell r="H307" t="str">
            <v>LM</v>
          </cell>
          <cell r="J307" t="str">
            <v>Audit outstanding</v>
          </cell>
          <cell r="K307" t="str">
            <v>Financially unqualified (with other matters)</v>
          </cell>
          <cell r="L307" t="str">
            <v>Financially unqualified (with other matters)</v>
          </cell>
          <cell r="M307" t="str">
            <v>Financially unqualified (with other matters)</v>
          </cell>
          <cell r="N307" t="str">
            <v>Financially unqualified (with other matters)</v>
          </cell>
        </row>
        <row r="308">
          <cell r="D308" t="str">
            <v>MY</v>
          </cell>
          <cell r="F308" t="str">
            <v>NW</v>
          </cell>
          <cell r="G308" t="str">
            <v>Low capacity</v>
          </cell>
          <cell r="H308" t="str">
            <v>LM</v>
          </cell>
          <cell r="J308" t="str">
            <v>Audit outstanding</v>
          </cell>
          <cell r="K308" t="str">
            <v>Disclaimer</v>
          </cell>
          <cell r="L308" t="str">
            <v>Disclaimer</v>
          </cell>
          <cell r="M308" t="str">
            <v>Adverse</v>
          </cell>
          <cell r="N308" t="str">
            <v>Disclaimer</v>
          </cell>
        </row>
        <row r="309">
          <cell r="D309" t="str">
            <v>MY</v>
          </cell>
          <cell r="F309" t="str">
            <v>NW</v>
          </cell>
          <cell r="G309" t="str">
            <v>Medium capacity</v>
          </cell>
          <cell r="H309" t="str">
            <v>LM</v>
          </cell>
          <cell r="J309" t="str">
            <v>Audit outstanding</v>
          </cell>
          <cell r="K309" t="str">
            <v>Financially unqualified (with other matters)</v>
          </cell>
          <cell r="L309" t="str">
            <v>Financially unqualified (with other matters)</v>
          </cell>
          <cell r="M309" t="str">
            <v>Financially unqualified (with other matters)</v>
          </cell>
          <cell r="N309" t="str">
            <v>Qualified</v>
          </cell>
        </row>
        <row r="310">
          <cell r="D310" t="str">
            <v>MYE</v>
          </cell>
          <cell r="F310" t="str">
            <v>NW</v>
          </cell>
          <cell r="G310" t="str">
            <v>Municipal entity</v>
          </cell>
          <cell r="H310" t="str">
            <v>ME</v>
          </cell>
          <cell r="J310" t="str">
            <v>Audit outstanding</v>
          </cell>
          <cell r="K310" t="str">
            <v>Audit outstanding</v>
          </cell>
          <cell r="L310" t="str">
            <v>Adverse</v>
          </cell>
          <cell r="M310" t="str">
            <v>Adverse</v>
          </cell>
          <cell r="N310" t="str">
            <v>New municipality / entity</v>
          </cell>
        </row>
        <row r="311">
          <cell r="D311" t="str">
            <v>MY</v>
          </cell>
          <cell r="F311" t="str">
            <v>NW</v>
          </cell>
          <cell r="G311" t="str">
            <v>Low capacity</v>
          </cell>
          <cell r="H311" t="str">
            <v>LM</v>
          </cell>
          <cell r="J311" t="str">
            <v>Adverse</v>
          </cell>
          <cell r="K311" t="str">
            <v>Disclaimer</v>
          </cell>
          <cell r="L311" t="str">
            <v>Disclaimer</v>
          </cell>
          <cell r="M311" t="str">
            <v>Disclaimer</v>
          </cell>
          <cell r="N311" t="str">
            <v>Disclaimer</v>
          </cell>
        </row>
        <row r="312">
          <cell r="D312" t="str">
            <v>MY</v>
          </cell>
          <cell r="F312" t="str">
            <v>NW</v>
          </cell>
          <cell r="G312" t="str">
            <v>Low capacity</v>
          </cell>
          <cell r="H312" t="str">
            <v>DM</v>
          </cell>
          <cell r="J312" t="str">
            <v>Audit outstanding</v>
          </cell>
          <cell r="K312" t="str">
            <v>Qualified</v>
          </cell>
          <cell r="L312" t="str">
            <v>Disclaimer</v>
          </cell>
          <cell r="M312" t="str">
            <v>Disclaimer</v>
          </cell>
          <cell r="N312" t="str">
            <v>Disclaimer</v>
          </cell>
        </row>
        <row r="313">
          <cell r="D313" t="str">
            <v>MY</v>
          </cell>
          <cell r="F313" t="str">
            <v>NW</v>
          </cell>
          <cell r="G313" t="str">
            <v>Low capacity</v>
          </cell>
          <cell r="H313" t="str">
            <v>LM</v>
          </cell>
          <cell r="J313" t="str">
            <v>Qualified</v>
          </cell>
          <cell r="K313" t="str">
            <v>Disclaimer</v>
          </cell>
          <cell r="L313" t="str">
            <v>Disclaimer</v>
          </cell>
          <cell r="M313" t="str">
            <v>Disclaimer</v>
          </cell>
          <cell r="N313" t="str">
            <v>Disclaimer</v>
          </cell>
        </row>
        <row r="314">
          <cell r="D314" t="str">
            <v>MY</v>
          </cell>
          <cell r="F314" t="str">
            <v>NW</v>
          </cell>
          <cell r="G314" t="str">
            <v>Low capacity</v>
          </cell>
          <cell r="H314" t="str">
            <v>LM</v>
          </cell>
          <cell r="J314" t="str">
            <v>Financially unqualified (with other matters)</v>
          </cell>
          <cell r="K314" t="str">
            <v>Disclaimer</v>
          </cell>
          <cell r="L314" t="str">
            <v>Disclaimer</v>
          </cell>
          <cell r="M314" t="str">
            <v>Disclaimer</v>
          </cell>
          <cell r="N314" t="str">
            <v>Disclaimer</v>
          </cell>
        </row>
        <row r="315">
          <cell r="D315" t="str">
            <v>MY</v>
          </cell>
          <cell r="F315" t="str">
            <v>NW</v>
          </cell>
          <cell r="G315" t="str">
            <v>High capacity</v>
          </cell>
          <cell r="H315" t="str">
            <v>LM</v>
          </cell>
          <cell r="J315" t="str">
            <v>Qualified</v>
          </cell>
          <cell r="K315" t="str">
            <v>Qualified</v>
          </cell>
          <cell r="L315" t="str">
            <v>Disclaimer</v>
          </cell>
          <cell r="M315" t="str">
            <v>Disclaimer</v>
          </cell>
          <cell r="N315" t="str">
            <v>Qualified</v>
          </cell>
        </row>
        <row r="316">
          <cell r="D316" t="str">
            <v>MYE</v>
          </cell>
          <cell r="F316" t="str">
            <v>NW</v>
          </cell>
          <cell r="G316" t="str">
            <v>Municipal entity</v>
          </cell>
          <cell r="H316" t="str">
            <v>ME</v>
          </cell>
          <cell r="J316" t="str">
            <v>Financially unqualified (with other matters)</v>
          </cell>
          <cell r="K316" t="str">
            <v>Financially unqualified (with other matters)</v>
          </cell>
          <cell r="L316" t="str">
            <v>Disclaimer</v>
          </cell>
          <cell r="M316" t="str">
            <v>Disclaimer</v>
          </cell>
          <cell r="N316" t="str">
            <v>Qualified</v>
          </cell>
        </row>
        <row r="317">
          <cell r="D317" t="str">
            <v>MYE</v>
          </cell>
          <cell r="F317" t="str">
            <v>NW</v>
          </cell>
          <cell r="G317" t="str">
            <v>Municipal entity</v>
          </cell>
          <cell r="H317" t="str">
            <v>ME</v>
          </cell>
          <cell r="J317" t="str">
            <v>Audit outstanding</v>
          </cell>
          <cell r="K317" t="str">
            <v>Audit outstanding</v>
          </cell>
          <cell r="L317" t="str">
            <v>Audit outstanding</v>
          </cell>
          <cell r="M317" t="str">
            <v>Audit outstanding</v>
          </cell>
          <cell r="N317" t="str">
            <v>New municipality / entity</v>
          </cell>
        </row>
        <row r="318">
          <cell r="D318" t="str">
            <v>MY</v>
          </cell>
          <cell r="F318" t="str">
            <v>NW</v>
          </cell>
          <cell r="G318" t="str">
            <v>High capacity</v>
          </cell>
          <cell r="H318" t="str">
            <v>LM</v>
          </cell>
          <cell r="J318" t="str">
            <v>Disclaimer</v>
          </cell>
          <cell r="K318" t="str">
            <v>Disclaimer</v>
          </cell>
          <cell r="L318" t="str">
            <v>Adverse</v>
          </cell>
          <cell r="M318" t="str">
            <v>Adverse</v>
          </cell>
          <cell r="N318" t="str">
            <v>Disclaimer</v>
          </cell>
        </row>
        <row r="319">
          <cell r="D319" t="str">
            <v>MY</v>
          </cell>
          <cell r="F319" t="str">
            <v>NW</v>
          </cell>
          <cell r="G319" t="str">
            <v>Low capacity</v>
          </cell>
          <cell r="H319" t="str">
            <v>LM</v>
          </cell>
          <cell r="J319" t="str">
            <v>Disclaimer</v>
          </cell>
          <cell r="K319" t="str">
            <v>Disclaimer</v>
          </cell>
          <cell r="L319" t="str">
            <v>Disclaimer</v>
          </cell>
          <cell r="M319" t="str">
            <v>Disclaimer</v>
          </cell>
          <cell r="N319" t="str">
            <v>Disclaimer</v>
          </cell>
        </row>
        <row r="320">
          <cell r="D320" t="str">
            <v>MY</v>
          </cell>
          <cell r="F320" t="str">
            <v>NW</v>
          </cell>
          <cell r="G320" t="str">
            <v>Medium capacity</v>
          </cell>
          <cell r="H320" t="str">
            <v>LM</v>
          </cell>
          <cell r="J320" t="str">
            <v>Audit outstanding</v>
          </cell>
          <cell r="K320" t="str">
            <v>Disclaimer</v>
          </cell>
          <cell r="L320" t="str">
            <v>Disclaimer</v>
          </cell>
          <cell r="M320" t="str">
            <v>Disclaimer</v>
          </cell>
          <cell r="N320" t="str">
            <v>Disclaimer</v>
          </cell>
        </row>
        <row r="321">
          <cell r="D321" t="str">
            <v>MY</v>
          </cell>
          <cell r="F321" t="str">
            <v>WC</v>
          </cell>
          <cell r="G321" t="str">
            <v>Medium capacity</v>
          </cell>
          <cell r="H321" t="str">
            <v>LM</v>
          </cell>
          <cell r="J321" t="str">
            <v>Financially unqualified (with other matters)</v>
          </cell>
          <cell r="K321" t="str">
            <v>Financially unqualified (with other matters)</v>
          </cell>
          <cell r="L321" t="str">
            <v>Financially unqualified (with other matters)</v>
          </cell>
          <cell r="M321" t="str">
            <v>Qualified</v>
          </cell>
          <cell r="N321" t="str">
            <v>Qualified</v>
          </cell>
        </row>
        <row r="322">
          <cell r="D322" t="str">
            <v>MY</v>
          </cell>
          <cell r="F322" t="str">
            <v>WC</v>
          </cell>
          <cell r="G322" t="str">
            <v>Medium capacity</v>
          </cell>
          <cell r="H322" t="str">
            <v>LM</v>
          </cell>
          <cell r="J322" t="str">
            <v>Financially unqualified (with other matters)</v>
          </cell>
          <cell r="K322" t="str">
            <v>Disclaimer</v>
          </cell>
          <cell r="L322" t="str">
            <v>Qualified</v>
          </cell>
          <cell r="M322" t="str">
            <v>Qualified</v>
          </cell>
          <cell r="N322" t="str">
            <v>Financially unqualified (with other matters)</v>
          </cell>
        </row>
        <row r="323">
          <cell r="D323" t="str">
            <v>MY</v>
          </cell>
          <cell r="F323" t="str">
            <v>WC</v>
          </cell>
          <cell r="G323" t="str">
            <v>Medium capacity</v>
          </cell>
          <cell r="H323" t="str">
            <v>LM</v>
          </cell>
          <cell r="J323" t="str">
            <v>Financially unqualified (with other matters)</v>
          </cell>
          <cell r="K323" t="str">
            <v>Financially unqualified (with other matters)</v>
          </cell>
          <cell r="L323" t="str">
            <v>Qualified</v>
          </cell>
          <cell r="M323" t="str">
            <v>Qualified</v>
          </cell>
          <cell r="N323" t="str">
            <v>Qualified</v>
          </cell>
        </row>
        <row r="324">
          <cell r="D324" t="str">
            <v>MY</v>
          </cell>
          <cell r="F324" t="str">
            <v>WC</v>
          </cell>
          <cell r="G324" t="str">
            <v>High capacity</v>
          </cell>
          <cell r="H324" t="str">
            <v>LM</v>
          </cell>
          <cell r="J324" t="str">
            <v>Financially unqualified (with other matters)</v>
          </cell>
          <cell r="K324" t="str">
            <v>Financially unqualified (with other matters)</v>
          </cell>
          <cell r="L324" t="str">
            <v>Qualified</v>
          </cell>
          <cell r="M324" t="str">
            <v>Qualified</v>
          </cell>
          <cell r="N324" t="str">
            <v>Financially unqualified (with other matters)</v>
          </cell>
        </row>
        <row r="325">
          <cell r="D325" t="str">
            <v>MY</v>
          </cell>
          <cell r="F325" t="str">
            <v>WC</v>
          </cell>
          <cell r="G325" t="str">
            <v>Medium capacity</v>
          </cell>
          <cell r="H325" t="str">
            <v>LM</v>
          </cell>
          <cell r="J325" t="str">
            <v>Financially unqualified (with other matters)</v>
          </cell>
          <cell r="K325" t="str">
            <v>Financially unqualified (with other matters)</v>
          </cell>
          <cell r="L325" t="str">
            <v>Financially unqualified (with other matters)</v>
          </cell>
          <cell r="M325" t="str">
            <v>Qualified</v>
          </cell>
          <cell r="N325" t="str">
            <v>Financially unqualified (with other matters)</v>
          </cell>
        </row>
        <row r="326">
          <cell r="D326" t="str">
            <v>MY</v>
          </cell>
          <cell r="F326" t="str">
            <v>WC</v>
          </cell>
          <cell r="G326" t="str">
            <v>Low capacity</v>
          </cell>
          <cell r="H326" t="str">
            <v>LM</v>
          </cell>
          <cell r="J326" t="str">
            <v>Financially unqualified (with other matters)</v>
          </cell>
          <cell r="K326" t="str">
            <v>Financially unqualified (with other matters)</v>
          </cell>
          <cell r="L326" t="str">
            <v>Financially unqualified (with other matters)</v>
          </cell>
          <cell r="M326" t="str">
            <v>Financially unqualified (with no other matters)</v>
          </cell>
          <cell r="N326" t="str">
            <v>Financially unqualified (with no other matters)</v>
          </cell>
        </row>
        <row r="327">
          <cell r="D327" t="str">
            <v>MOE</v>
          </cell>
          <cell r="F327" t="str">
            <v>WC</v>
          </cell>
          <cell r="G327" t="str">
            <v>Metro municipal entity</v>
          </cell>
          <cell r="H327" t="str">
            <v>ME</v>
          </cell>
          <cell r="J327" t="str">
            <v>Financially unqualified (with other matters)</v>
          </cell>
          <cell r="K327" t="str">
            <v>Financially unqualified (with other matters)</v>
          </cell>
          <cell r="L327" t="str">
            <v>Financially unqualified (with other matters)</v>
          </cell>
          <cell r="M327" t="str">
            <v>Financially unqualified (with other matters)</v>
          </cell>
          <cell r="N327" t="str">
            <v>Financially unqualified (with other matters)</v>
          </cell>
        </row>
        <row r="328">
          <cell r="D328" t="str">
            <v>MY</v>
          </cell>
          <cell r="F328" t="str">
            <v>WC</v>
          </cell>
          <cell r="G328" t="str">
            <v>Medium capacity</v>
          </cell>
          <cell r="H328" t="str">
            <v>DM</v>
          </cell>
          <cell r="J328" t="str">
            <v>Financially unqualified (with other matters)</v>
          </cell>
          <cell r="K328" t="str">
            <v>Financially unqualified (with other matters)</v>
          </cell>
          <cell r="L328" t="str">
            <v>Financially unqualified (with other matters)</v>
          </cell>
          <cell r="M328" t="str">
            <v>Financially unqualified (with other matters)</v>
          </cell>
          <cell r="N328" t="str">
            <v>Financially unqualified (with other matters)</v>
          </cell>
        </row>
        <row r="329">
          <cell r="D329" t="str">
            <v>MY</v>
          </cell>
          <cell r="F329" t="str">
            <v>WC</v>
          </cell>
          <cell r="G329" t="str">
            <v>Low capacity</v>
          </cell>
          <cell r="H329" t="str">
            <v>LM</v>
          </cell>
          <cell r="J329" t="str">
            <v>Disclaimer</v>
          </cell>
          <cell r="K329" t="str">
            <v>Qualified</v>
          </cell>
          <cell r="L329" t="str">
            <v>Qualified</v>
          </cell>
          <cell r="M329" t="str">
            <v>Qualified</v>
          </cell>
          <cell r="N329" t="str">
            <v>Disclaimer</v>
          </cell>
        </row>
        <row r="330">
          <cell r="D330" t="str">
            <v>MY</v>
          </cell>
          <cell r="F330" t="str">
            <v>WC</v>
          </cell>
          <cell r="G330" t="str">
            <v>Medium capacity</v>
          </cell>
          <cell r="H330" t="str">
            <v>DM</v>
          </cell>
          <cell r="J330" t="str">
            <v>Financially unqualified (with other matters)</v>
          </cell>
          <cell r="K330" t="str">
            <v>Financially unqualified (with other matters)</v>
          </cell>
          <cell r="L330" t="str">
            <v>Financially unqualified (with other matters)</v>
          </cell>
          <cell r="M330" t="str">
            <v>Qualified</v>
          </cell>
          <cell r="N330" t="str">
            <v>Qualified</v>
          </cell>
        </row>
        <row r="331">
          <cell r="D331" t="str">
            <v>MO</v>
          </cell>
          <cell r="F331" t="str">
            <v>WC</v>
          </cell>
          <cell r="G331" t="str">
            <v>Metro</v>
          </cell>
          <cell r="H331" t="str">
            <v>MO</v>
          </cell>
          <cell r="J331" t="str">
            <v>Financially unqualified (with no other matters)</v>
          </cell>
          <cell r="K331" t="str">
            <v>Financially unqualified (with no other matters)</v>
          </cell>
          <cell r="L331" t="str">
            <v>Financially unqualified (with other matters)</v>
          </cell>
          <cell r="M331" t="str">
            <v>Financially unqualified (with other matters)</v>
          </cell>
          <cell r="N331" t="str">
            <v>Financially unqualified (with no other matters)</v>
          </cell>
        </row>
        <row r="332">
          <cell r="D332" t="str">
            <v>MY</v>
          </cell>
          <cell r="F332" t="str">
            <v>WC</v>
          </cell>
          <cell r="G332" t="str">
            <v>High capacity</v>
          </cell>
          <cell r="H332" t="str">
            <v>LM</v>
          </cell>
          <cell r="J332" t="str">
            <v>Financially unqualified (with other matters)</v>
          </cell>
          <cell r="K332" t="str">
            <v>Financially unqualified (with other matters)</v>
          </cell>
          <cell r="L332" t="str">
            <v>Qualified</v>
          </cell>
          <cell r="M332" t="str">
            <v>Qualified</v>
          </cell>
          <cell r="N332" t="str">
            <v>Qualified</v>
          </cell>
        </row>
        <row r="333">
          <cell r="D333" t="str">
            <v>MY</v>
          </cell>
          <cell r="F333" t="str">
            <v>WC</v>
          </cell>
          <cell r="G333" t="str">
            <v>Medium capacity</v>
          </cell>
          <cell r="H333" t="str">
            <v>DM</v>
          </cell>
          <cell r="J333" t="str">
            <v>Financially unqualified (with other matters)</v>
          </cell>
          <cell r="K333" t="str">
            <v>Financially unqualified (with other matters)</v>
          </cell>
          <cell r="L333" t="str">
            <v>Qualified</v>
          </cell>
          <cell r="M333" t="str">
            <v>Qualified</v>
          </cell>
          <cell r="N333" t="str">
            <v>Disclaimer</v>
          </cell>
        </row>
        <row r="334">
          <cell r="D334" t="str">
            <v>MY</v>
          </cell>
          <cell r="F334" t="str">
            <v>WC</v>
          </cell>
          <cell r="G334" t="str">
            <v>High capacity</v>
          </cell>
          <cell r="H334" t="str">
            <v>LM</v>
          </cell>
          <cell r="J334" t="str">
            <v>Qualified</v>
          </cell>
          <cell r="K334" t="str">
            <v>Qualified</v>
          </cell>
          <cell r="L334" t="str">
            <v>Qualified</v>
          </cell>
          <cell r="M334" t="str">
            <v>Qualified</v>
          </cell>
          <cell r="N334" t="str">
            <v>Financially unqualified (with other matters)</v>
          </cell>
        </row>
        <row r="335">
          <cell r="D335" t="str">
            <v>MY</v>
          </cell>
          <cell r="F335" t="str">
            <v>WC</v>
          </cell>
          <cell r="G335" t="str">
            <v>Medium capacity</v>
          </cell>
          <cell r="H335" t="str">
            <v>LM</v>
          </cell>
          <cell r="J335" t="str">
            <v>Financially unqualified (with other matters)</v>
          </cell>
          <cell r="K335" t="str">
            <v>Qualified</v>
          </cell>
          <cell r="L335" t="str">
            <v>Qualified</v>
          </cell>
          <cell r="M335" t="str">
            <v>Qualified</v>
          </cell>
          <cell r="N335" t="str">
            <v>Qualified</v>
          </cell>
        </row>
        <row r="336">
          <cell r="D336" t="str">
            <v>MY</v>
          </cell>
          <cell r="F336" t="str">
            <v>WC</v>
          </cell>
          <cell r="G336" t="str">
            <v>Medium capacity</v>
          </cell>
          <cell r="H336" t="str">
            <v>LM</v>
          </cell>
          <cell r="J336" t="str">
            <v>Disclaimer</v>
          </cell>
          <cell r="K336" t="str">
            <v>Disclaimer</v>
          </cell>
          <cell r="L336" t="str">
            <v>Disclaimer</v>
          </cell>
          <cell r="M336" t="str">
            <v>Disclaimer</v>
          </cell>
          <cell r="N336" t="str">
            <v>Disclaimer</v>
          </cell>
        </row>
        <row r="337">
          <cell r="D337" t="str">
            <v>MOE</v>
          </cell>
          <cell r="F337" t="str">
            <v>WC</v>
          </cell>
          <cell r="G337" t="str">
            <v>Metro municipal entity</v>
          </cell>
          <cell r="H337" t="str">
            <v>ME</v>
          </cell>
          <cell r="J337" t="str">
            <v>Financially unqualified (with other matters)</v>
          </cell>
          <cell r="K337" t="str">
            <v>Financially unqualified (with other matters)</v>
          </cell>
          <cell r="L337" t="str">
            <v>Qualified</v>
          </cell>
          <cell r="M337" t="str">
            <v>Qualified</v>
          </cell>
          <cell r="N337" t="str">
            <v>Qualified</v>
          </cell>
        </row>
        <row r="338">
          <cell r="D338" t="str">
            <v>MY</v>
          </cell>
          <cell r="F338" t="str">
            <v>WC</v>
          </cell>
          <cell r="G338" t="str">
            <v>Medium capacity</v>
          </cell>
          <cell r="H338" t="str">
            <v>LM</v>
          </cell>
          <cell r="J338" t="str">
            <v>Financially unqualified (with other matters)</v>
          </cell>
          <cell r="K338" t="str">
            <v>Financially unqualified (with other matters)</v>
          </cell>
          <cell r="L338" t="str">
            <v>Qualified</v>
          </cell>
          <cell r="M338" t="str">
            <v>Financially unqualified (with other matters)</v>
          </cell>
          <cell r="N338" t="str">
            <v>Qualified</v>
          </cell>
        </row>
        <row r="339">
          <cell r="D339" t="str">
            <v>MY</v>
          </cell>
          <cell r="F339" t="str">
            <v>WC</v>
          </cell>
          <cell r="G339" t="str">
            <v>Medium capacity</v>
          </cell>
          <cell r="H339" t="str">
            <v>LM</v>
          </cell>
          <cell r="J339" t="str">
            <v>Financially unqualified (with other matters)</v>
          </cell>
          <cell r="K339" t="str">
            <v>Financially unqualified (with other matters)</v>
          </cell>
          <cell r="L339" t="str">
            <v>Financially unqualified (with other matters)</v>
          </cell>
          <cell r="M339" t="str">
            <v>Financially unqualified (with other matters)</v>
          </cell>
          <cell r="N339" t="str">
            <v>Qualified</v>
          </cell>
        </row>
        <row r="340">
          <cell r="D340" t="str">
            <v>MY</v>
          </cell>
          <cell r="F340" t="str">
            <v>WC</v>
          </cell>
          <cell r="G340" t="str">
            <v>Medium capacity</v>
          </cell>
          <cell r="H340" t="str">
            <v>LM</v>
          </cell>
          <cell r="J340" t="str">
            <v>Financially unqualified (with other matters)</v>
          </cell>
          <cell r="K340" t="str">
            <v>Financially unqualified (with other matters)</v>
          </cell>
          <cell r="L340" t="str">
            <v>Qualified</v>
          </cell>
          <cell r="M340" t="str">
            <v>Qualified</v>
          </cell>
          <cell r="N340" t="str">
            <v>Qualified</v>
          </cell>
        </row>
        <row r="341">
          <cell r="D341" t="str">
            <v>MY</v>
          </cell>
          <cell r="F341" t="str">
            <v>WC</v>
          </cell>
          <cell r="G341" t="str">
            <v>High capacity</v>
          </cell>
          <cell r="H341" t="str">
            <v>LM</v>
          </cell>
          <cell r="J341" t="str">
            <v>Financially unqualified (with other matters)</v>
          </cell>
          <cell r="K341" t="str">
            <v>Financially unqualified (with other matters)</v>
          </cell>
          <cell r="L341" t="str">
            <v>Qualified</v>
          </cell>
          <cell r="M341" t="str">
            <v>Adverse</v>
          </cell>
          <cell r="N341" t="str">
            <v>Financially unqualified (with other matters)</v>
          </cell>
        </row>
        <row r="342">
          <cell r="D342" t="str">
            <v>MY</v>
          </cell>
          <cell r="F342" t="str">
            <v>WC</v>
          </cell>
          <cell r="G342" t="str">
            <v>Medium capacity</v>
          </cell>
          <cell r="H342" t="str">
            <v>LM</v>
          </cell>
          <cell r="J342" t="str">
            <v>Audit outstanding</v>
          </cell>
          <cell r="K342" t="str">
            <v>Disclaimer</v>
          </cell>
          <cell r="L342" t="str">
            <v>Disclaimer</v>
          </cell>
          <cell r="M342" t="str">
            <v>Disclaimer</v>
          </cell>
          <cell r="N342" t="str">
            <v>Qualified</v>
          </cell>
        </row>
        <row r="343">
          <cell r="D343" t="str">
            <v>MY</v>
          </cell>
          <cell r="F343" t="str">
            <v>WC</v>
          </cell>
          <cell r="G343" t="str">
            <v>Medium capacity</v>
          </cell>
          <cell r="H343" t="str">
            <v>DM</v>
          </cell>
          <cell r="J343" t="str">
            <v>Financially unqualified (with other matters)</v>
          </cell>
          <cell r="K343" t="str">
            <v>Financially unqualified (with other matters)</v>
          </cell>
          <cell r="L343" t="str">
            <v>Qualified</v>
          </cell>
          <cell r="M343" t="str">
            <v>Financially unqualified (with other matters)</v>
          </cell>
          <cell r="N343" t="str">
            <v>Financially unqualified (with other matters)</v>
          </cell>
        </row>
        <row r="344">
          <cell r="D344" t="str">
            <v>MY</v>
          </cell>
          <cell r="F344" t="str">
            <v>WC</v>
          </cell>
          <cell r="G344" t="str">
            <v>High capacity</v>
          </cell>
          <cell r="H344" t="str">
            <v>LM</v>
          </cell>
          <cell r="J344" t="str">
            <v>Financially unqualified (with other matters)</v>
          </cell>
          <cell r="K344" t="str">
            <v>Financially unqualified (with other matters)</v>
          </cell>
          <cell r="L344" t="str">
            <v>Financially unqualified (with other matters)</v>
          </cell>
          <cell r="M344" t="str">
            <v>Adverse</v>
          </cell>
          <cell r="N344" t="str">
            <v>Qualified</v>
          </cell>
        </row>
        <row r="345">
          <cell r="D345" t="str">
            <v>MOE</v>
          </cell>
          <cell r="F345" t="str">
            <v>WC</v>
          </cell>
          <cell r="G345" t="str">
            <v>Metro municipal entity</v>
          </cell>
          <cell r="H345" t="str">
            <v>ME</v>
          </cell>
          <cell r="J345" t="str">
            <v>None</v>
          </cell>
          <cell r="K345" t="str">
            <v>Qualified</v>
          </cell>
          <cell r="L345" t="str">
            <v>Adverse</v>
          </cell>
          <cell r="N345" t="str">
            <v>Financially unqualified (with other matters)</v>
          </cell>
        </row>
        <row r="346">
          <cell r="D346" t="str">
            <v>MY</v>
          </cell>
          <cell r="F346" t="str">
            <v>WC</v>
          </cell>
          <cell r="G346" t="str">
            <v>Medium capacity</v>
          </cell>
          <cell r="H346" t="str">
            <v>LM</v>
          </cell>
          <cell r="J346" t="str">
            <v>Financially unqualified (with other matters)</v>
          </cell>
          <cell r="K346" t="str">
            <v>Financially unqualified (with other matters)</v>
          </cell>
          <cell r="L346" t="str">
            <v>Financially unqualified (with other matters)</v>
          </cell>
          <cell r="M346" t="str">
            <v>Financially unqualified (with other matters)</v>
          </cell>
          <cell r="N346" t="str">
            <v>Financially unqualified (with other matters)</v>
          </cell>
        </row>
        <row r="347">
          <cell r="D347" t="str">
            <v>MOE</v>
          </cell>
          <cell r="F347" t="str">
            <v>WC</v>
          </cell>
          <cell r="G347" t="str">
            <v>Metro municipal entity</v>
          </cell>
          <cell r="H347" t="str">
            <v>ME</v>
          </cell>
          <cell r="J347" t="str">
            <v>None</v>
          </cell>
          <cell r="K347" t="str">
            <v>Financially unqualified (with other matters)</v>
          </cell>
          <cell r="L347" t="str">
            <v>Adverse</v>
          </cell>
          <cell r="M347" t="str">
            <v>New municipality / entity</v>
          </cell>
          <cell r="N347" t="str">
            <v>New municipality / entity</v>
          </cell>
        </row>
        <row r="348">
          <cell r="D348" t="str">
            <v>MY</v>
          </cell>
          <cell r="F348" t="str">
            <v>WC</v>
          </cell>
          <cell r="G348" t="str">
            <v>High capacity</v>
          </cell>
          <cell r="H348" t="str">
            <v>LM</v>
          </cell>
          <cell r="J348" t="str">
            <v>Disclaimer</v>
          </cell>
          <cell r="K348" t="str">
            <v>Disclaimer</v>
          </cell>
          <cell r="L348" t="str">
            <v>Financially unqualified (with other matters)</v>
          </cell>
          <cell r="N348" t="str">
            <v>Financially unqualified (with other matters)</v>
          </cell>
        </row>
        <row r="349">
          <cell r="D349" t="str">
            <v>MY</v>
          </cell>
          <cell r="F349" t="str">
            <v>WC</v>
          </cell>
          <cell r="G349" t="str">
            <v>High capacity</v>
          </cell>
          <cell r="H349" t="str">
            <v>LM</v>
          </cell>
          <cell r="J349" t="str">
            <v>Financially unqualified (with other matters)</v>
          </cell>
          <cell r="K349" t="str">
            <v>Financially unqualified (with other matters)</v>
          </cell>
          <cell r="L349" t="str">
            <v>Qualified</v>
          </cell>
          <cell r="M349" t="str">
            <v>Qualified</v>
          </cell>
          <cell r="N349" t="str">
            <v>Financially unqualified (with other matters)</v>
          </cell>
        </row>
        <row r="350">
          <cell r="D350" t="str">
            <v>MY</v>
          </cell>
          <cell r="F350" t="str">
            <v>WC</v>
          </cell>
          <cell r="G350" t="str">
            <v>Medium capacity</v>
          </cell>
          <cell r="H350" t="str">
            <v>LM</v>
          </cell>
          <cell r="J350" t="str">
            <v>Financially unqualified (with other matters)</v>
          </cell>
          <cell r="K350" t="str">
            <v>Financially unqualified (with other matters)</v>
          </cell>
          <cell r="L350" t="str">
            <v>Financially unqualified (with other matters)</v>
          </cell>
          <cell r="M350" t="str">
            <v>Qualified</v>
          </cell>
          <cell r="N350" t="str">
            <v>Financially unqualified (with other matters)</v>
          </cell>
        </row>
        <row r="351">
          <cell r="D351" t="str">
            <v>MY</v>
          </cell>
          <cell r="F351" t="str">
            <v>WC</v>
          </cell>
          <cell r="G351" t="str">
            <v>Low capacity</v>
          </cell>
          <cell r="H351" t="str">
            <v>LM</v>
          </cell>
          <cell r="J351" t="str">
            <v>Disclaimer</v>
          </cell>
          <cell r="K351" t="str">
            <v>Financially unqualified (with other matters)</v>
          </cell>
          <cell r="L351" t="str">
            <v>Qualified</v>
          </cell>
          <cell r="M351" t="str">
            <v>Financially unqualified (with other matters)</v>
          </cell>
          <cell r="N351" t="str">
            <v>Qualified</v>
          </cell>
        </row>
        <row r="352">
          <cell r="D352" t="str">
            <v>MY</v>
          </cell>
          <cell r="F352" t="str">
            <v>WC</v>
          </cell>
          <cell r="G352" t="str">
            <v>Medium capacity</v>
          </cell>
          <cell r="H352" t="str">
            <v>LM</v>
          </cell>
          <cell r="J352" t="str">
            <v>Financially unqualified (with other matters)</v>
          </cell>
          <cell r="K352" t="str">
            <v>Financially unqualified (with other matters)</v>
          </cell>
          <cell r="L352" t="str">
            <v>Qualified</v>
          </cell>
          <cell r="M352" t="str">
            <v>Financially unqualified (with other matters)</v>
          </cell>
          <cell r="N352" t="str">
            <v>Financially unqualified (with other matters)</v>
          </cell>
        </row>
        <row r="353">
          <cell r="D353" t="str">
            <v>MY</v>
          </cell>
          <cell r="F353" t="str">
            <v>WC</v>
          </cell>
          <cell r="G353" t="str">
            <v>Medium capacity</v>
          </cell>
          <cell r="H353" t="str">
            <v>DM</v>
          </cell>
          <cell r="J353" t="str">
            <v>Financially unqualified (with other matters)</v>
          </cell>
          <cell r="K353" t="str">
            <v>Financially unqualified (with other matters)</v>
          </cell>
          <cell r="L353" t="str">
            <v>Financially unqualified (with other matters)</v>
          </cell>
          <cell r="M353" t="str">
            <v>Financially unqualified (with other matters)</v>
          </cell>
          <cell r="N353" t="str">
            <v>Financially unqualified (with other matters)</v>
          </cell>
        </row>
        <row r="354">
          <cell r="D354" t="str">
            <v>MY</v>
          </cell>
          <cell r="F354" t="str">
            <v>WC</v>
          </cell>
          <cell r="G354" t="str">
            <v>Low capacity</v>
          </cell>
          <cell r="H354" t="str">
            <v>LM</v>
          </cell>
          <cell r="J354" t="str">
            <v>Financially unqualified (with other matters)</v>
          </cell>
          <cell r="K354" t="str">
            <v>Financially unqualified (with other matters)</v>
          </cell>
          <cell r="L354" t="str">
            <v>Qualified</v>
          </cell>
          <cell r="M354" t="str">
            <v>Qualified</v>
          </cell>
          <cell r="N354" t="str">
            <v>Qualified</v>
          </cell>
        </row>
        <row r="355">
          <cell r="D355" t="str">
            <v>MOE</v>
          </cell>
          <cell r="F355" t="str">
            <v>WC</v>
          </cell>
          <cell r="G355" t="str">
            <v>Municipal entity</v>
          </cell>
          <cell r="H355" t="str">
            <v>ME</v>
          </cell>
          <cell r="J355" t="str">
            <v>Financially unqualified (with other matters)</v>
          </cell>
          <cell r="K355" t="str">
            <v>New municipality / entity</v>
          </cell>
          <cell r="L355" t="str">
            <v>New municipality / entity</v>
          </cell>
          <cell r="M355" t="str">
            <v>New municipality / entity</v>
          </cell>
          <cell r="N355" t="str">
            <v>New municipality / entity</v>
          </cell>
        </row>
      </sheetData>
      <sheetData sheetId="66">
        <row r="4">
          <cell r="D4" t="str">
            <v>MO</v>
          </cell>
        </row>
        <row r="5">
          <cell r="D5" t="str">
            <v>MOE</v>
          </cell>
        </row>
        <row r="6">
          <cell r="D6" t="str">
            <v>MY</v>
          </cell>
        </row>
        <row r="7">
          <cell r="D7" t="str">
            <v>MYE</v>
          </cell>
        </row>
        <row r="13">
          <cell r="C13" t="str">
            <v>High capacity</v>
          </cell>
        </row>
        <row r="14">
          <cell r="C14" t="str">
            <v>Medium capacity</v>
          </cell>
        </row>
        <row r="15">
          <cell r="C15" t="str">
            <v>Low capacity</v>
          </cell>
        </row>
        <row r="22">
          <cell r="D22" t="str">
            <v>DM</v>
          </cell>
        </row>
        <row r="23">
          <cell r="D23" t="str">
            <v>LM</v>
          </cell>
        </row>
        <row r="30">
          <cell r="C30" t="str">
            <v>Disclaimer</v>
          </cell>
        </row>
        <row r="31">
          <cell r="C31" t="str">
            <v>Adverse</v>
          </cell>
        </row>
        <row r="32">
          <cell r="C32" t="str">
            <v>Qualified</v>
          </cell>
        </row>
        <row r="33">
          <cell r="C33" t="str">
            <v>Financially unqualified (with other matters)</v>
          </cell>
        </row>
        <row r="34">
          <cell r="C34" t="str">
            <v>Financially unqualified (with no other matters)</v>
          </cell>
        </row>
        <row r="35">
          <cell r="C35" t="str">
            <v>Audit outstanding</v>
          </cell>
        </row>
        <row r="36">
          <cell r="C36" t="str">
            <v>None</v>
          </cell>
        </row>
        <row r="37">
          <cell r="C37" t="str">
            <v>New municipality / entity</v>
          </cell>
        </row>
        <row r="41">
          <cell r="D41" t="str">
            <v>EC</v>
          </cell>
        </row>
        <row r="42">
          <cell r="D42" t="str">
            <v>FS</v>
          </cell>
        </row>
        <row r="43">
          <cell r="D43" t="str">
            <v>GP</v>
          </cell>
        </row>
        <row r="44">
          <cell r="D44" t="str">
            <v>KN</v>
          </cell>
        </row>
        <row r="45">
          <cell r="D45" t="str">
            <v>LP</v>
          </cell>
        </row>
        <row r="46">
          <cell r="D46" t="str">
            <v>MP</v>
          </cell>
        </row>
        <row r="47">
          <cell r="D47" t="str">
            <v>NW</v>
          </cell>
        </row>
        <row r="48">
          <cell r="D48" t="str">
            <v>NC</v>
          </cell>
        </row>
        <row r="49">
          <cell r="D49" t="str">
            <v>WC</v>
          </cell>
        </row>
        <row r="53">
          <cell r="C53" t="str">
            <v>Financial statements submitted after legislated deadline</v>
          </cell>
        </row>
        <row r="54">
          <cell r="C54" t="str">
            <v>Financial statements submitted late for audit due to skills</v>
          </cell>
        </row>
        <row r="55">
          <cell r="C55" t="str">
            <v>Financial statements submitted late for audit due to capacity</v>
          </cell>
        </row>
        <row r="56">
          <cell r="C56" t="str">
            <v>Financial statements for more than one year submitted</v>
          </cell>
        </row>
        <row r="57">
          <cell r="C57" t="str">
            <v>Lack of skills during preparation of Financial Statements</v>
          </cell>
        </row>
        <row r="58">
          <cell r="C58" t="str">
            <v>Quality of financial statements submitted</v>
          </cell>
        </row>
        <row r="59">
          <cell r="C59" t="str">
            <v>AGSA internal quality assurance and monitoring processes - external auditors</v>
          </cell>
        </row>
        <row r="60">
          <cell r="C60" t="str">
            <v>Unavailability of documentation</v>
          </cell>
        </row>
        <row r="61">
          <cell r="C61" t="str">
            <v>Unavailability of management and / or staff</v>
          </cell>
        </row>
        <row r="80">
          <cell r="C80" t="str">
            <v>Alfred Nzo District </v>
          </cell>
          <cell r="D80" t="str">
            <v>Audit outstanding</v>
          </cell>
          <cell r="E80" t="str">
            <v>Disclaimer</v>
          </cell>
        </row>
        <row r="81">
          <cell r="C81" t="str">
            <v>Amahlati </v>
          </cell>
          <cell r="D81" t="str">
            <v>Qualified</v>
          </cell>
          <cell r="E81" t="str">
            <v>Disclaimer</v>
          </cell>
        </row>
        <row r="82">
          <cell r="C82" t="str">
            <v>Amathole Economic Development Agency</v>
          </cell>
          <cell r="D82" t="str">
            <v>Financially unqualified (with other matters)</v>
          </cell>
          <cell r="E82" t="str">
            <v>Financially unqualified (with other matters)</v>
          </cell>
        </row>
        <row r="83">
          <cell r="C83" t="str">
            <v>Amatole District </v>
          </cell>
          <cell r="D83" t="str">
            <v>Qualified</v>
          </cell>
          <cell r="E83" t="str">
            <v>Qualified</v>
          </cell>
        </row>
        <row r="84">
          <cell r="C84" t="str">
            <v>Baviaans </v>
          </cell>
          <cell r="D84" t="str">
            <v>Qualified</v>
          </cell>
          <cell r="E84" t="str">
            <v>Qualified</v>
          </cell>
        </row>
        <row r="85">
          <cell r="C85" t="str">
            <v>Blue Crane Route </v>
          </cell>
          <cell r="D85" t="str">
            <v>Financially unqualified (with other matters)</v>
          </cell>
          <cell r="E85" t="str">
            <v>Qualified</v>
          </cell>
        </row>
        <row r="86">
          <cell r="C86" t="str">
            <v>Blue Crane Route Development Agency</v>
          </cell>
          <cell r="D86" t="str">
            <v>Audit outstanding</v>
          </cell>
          <cell r="E86" t="str">
            <v>Audit outstanding</v>
          </cell>
        </row>
        <row r="87">
          <cell r="C87" t="str">
            <v>Buffalo City </v>
          </cell>
          <cell r="D87" t="str">
            <v>Qualified</v>
          </cell>
          <cell r="E87" t="str">
            <v>Qualified</v>
          </cell>
        </row>
        <row r="88">
          <cell r="C88" t="str">
            <v>Buffalo City Development Agency</v>
          </cell>
          <cell r="D88" t="str">
            <v>Financially unqualified (with other matters)</v>
          </cell>
          <cell r="E88" t="str">
            <v>Qualified</v>
          </cell>
        </row>
        <row r="89">
          <cell r="C89" t="str">
            <v>Cacadu District</v>
          </cell>
          <cell r="D89" t="str">
            <v>Financially unqualified (with other matters)</v>
          </cell>
          <cell r="E89" t="str">
            <v>Financially unqualified (with other matters)</v>
          </cell>
        </row>
        <row r="90">
          <cell r="C90" t="str">
            <v>Camdeboo </v>
          </cell>
          <cell r="D90" t="str">
            <v>Financially unqualified (with other matters)</v>
          </cell>
          <cell r="E90" t="str">
            <v>Financially unqualified (with other matters)</v>
          </cell>
        </row>
        <row r="91">
          <cell r="C91" t="str">
            <v>Centenary</v>
          </cell>
          <cell r="D91" t="str">
            <v>Disclaimer</v>
          </cell>
          <cell r="E91" t="str">
            <v>Disclaimer</v>
          </cell>
        </row>
        <row r="92">
          <cell r="C92" t="str">
            <v>Chris Hani District </v>
          </cell>
          <cell r="D92" t="str">
            <v>Disclaimer</v>
          </cell>
          <cell r="E92" t="str">
            <v>Disclaimer</v>
          </cell>
        </row>
        <row r="93">
          <cell r="C93" t="str">
            <v>Elundini </v>
          </cell>
          <cell r="D93" t="str">
            <v>Qualified</v>
          </cell>
          <cell r="E93" t="str">
            <v>Qualified</v>
          </cell>
        </row>
        <row r="94">
          <cell r="C94" t="str">
            <v>Emalahleni </v>
          </cell>
          <cell r="D94" t="str">
            <v>Disclaimer</v>
          </cell>
          <cell r="E94" t="str">
            <v>Adverse</v>
          </cell>
        </row>
        <row r="95">
          <cell r="C95" t="str">
            <v>Engcobo </v>
          </cell>
          <cell r="D95" t="str">
            <v>Disclaimer</v>
          </cell>
          <cell r="E95" t="str">
            <v>Disclaimer</v>
          </cell>
        </row>
        <row r="96">
          <cell r="C96" t="str">
            <v>Feather Market</v>
          </cell>
          <cell r="D96" t="str">
            <v>Qualified</v>
          </cell>
          <cell r="E96" t="str">
            <v>Qualified</v>
          </cell>
        </row>
        <row r="97">
          <cell r="C97" t="str">
            <v>Gariep </v>
          </cell>
          <cell r="D97" t="str">
            <v>Audit outstanding</v>
          </cell>
          <cell r="E97" t="str">
            <v>Disclaimer</v>
          </cell>
        </row>
        <row r="98">
          <cell r="C98" t="str">
            <v>Great Kei </v>
          </cell>
          <cell r="D98" t="str">
            <v>Audit outstanding</v>
          </cell>
          <cell r="E98" t="str">
            <v>Disclaimer</v>
          </cell>
        </row>
        <row r="99">
          <cell r="C99" t="str">
            <v>Ikwezi </v>
          </cell>
          <cell r="D99" t="str">
            <v>Financially unqualified (with other matters)</v>
          </cell>
          <cell r="E99" t="str">
            <v>Qualified</v>
          </cell>
        </row>
        <row r="100">
          <cell r="C100" t="str">
            <v>Ingquza Hill</v>
          </cell>
          <cell r="D100" t="str">
            <v>Adverse</v>
          </cell>
          <cell r="E100" t="str">
            <v>Disclaimer</v>
          </cell>
        </row>
        <row r="101">
          <cell r="C101" t="str">
            <v>Inkwanca </v>
          </cell>
          <cell r="D101" t="str">
            <v>Adverse</v>
          </cell>
          <cell r="E101" t="str">
            <v>Adverse</v>
          </cell>
        </row>
        <row r="102">
          <cell r="C102" t="str">
            <v>Intsika  </v>
          </cell>
          <cell r="D102" t="str">
            <v>Qualified</v>
          </cell>
          <cell r="E102" t="str">
            <v>Disclaimer</v>
          </cell>
        </row>
        <row r="103">
          <cell r="C103" t="str">
            <v>Inxuba Yethemba </v>
          </cell>
          <cell r="D103" t="str">
            <v>Qualified</v>
          </cell>
          <cell r="E103" t="str">
            <v>Qualified</v>
          </cell>
        </row>
        <row r="104">
          <cell r="C104" t="str">
            <v>King Sabata Daloindyebo </v>
          </cell>
          <cell r="D104" t="str">
            <v>Audit outstanding</v>
          </cell>
          <cell r="E104" t="str">
            <v>Disclaimer</v>
          </cell>
        </row>
        <row r="105">
          <cell r="C105" t="str">
            <v>Kouga </v>
          </cell>
          <cell r="D105" t="str">
            <v>Audit outstanding</v>
          </cell>
          <cell r="E105" t="str">
            <v>Qualified</v>
          </cell>
        </row>
        <row r="106">
          <cell r="C106" t="str">
            <v>Kouga Cultural Centre</v>
          </cell>
          <cell r="D106" t="str">
            <v>Audit outstanding</v>
          </cell>
          <cell r="E106" t="str">
            <v>Audit outstanding</v>
          </cell>
        </row>
        <row r="107">
          <cell r="C107" t="str">
            <v>Kouga Development Agency</v>
          </cell>
          <cell r="D107" t="str">
            <v>Financially unqualified (with other matters)</v>
          </cell>
          <cell r="E107" t="str">
            <v>Financially unqualified (with other matters)</v>
          </cell>
        </row>
        <row r="108">
          <cell r="C108" t="str">
            <v>Koukamma </v>
          </cell>
          <cell r="D108" t="str">
            <v>Audit outstanding</v>
          </cell>
          <cell r="E108" t="str">
            <v>Disclaimer</v>
          </cell>
        </row>
        <row r="109">
          <cell r="C109" t="str">
            <v>Lukhanji </v>
          </cell>
          <cell r="D109" t="str">
            <v>Financially unqualified (with other matters)</v>
          </cell>
          <cell r="E109" t="str">
            <v>Qualified</v>
          </cell>
        </row>
        <row r="110">
          <cell r="C110" t="str">
            <v>Makana </v>
          </cell>
          <cell r="D110" t="str">
            <v>Adverse</v>
          </cell>
          <cell r="E110" t="str">
            <v>Adverse</v>
          </cell>
        </row>
        <row r="111">
          <cell r="C111" t="str">
            <v>Maletswai </v>
          </cell>
          <cell r="D111" t="str">
            <v>Disclaimer</v>
          </cell>
          <cell r="E111" t="str">
            <v>Adverse</v>
          </cell>
        </row>
        <row r="112">
          <cell r="C112" t="str">
            <v>Mandela Bay Development Agency</v>
          </cell>
          <cell r="D112" t="str">
            <v>Financially unqualified (with no other matters)</v>
          </cell>
          <cell r="E112" t="str">
            <v>Financially unqualified (with other matters)</v>
          </cell>
        </row>
        <row r="113">
          <cell r="C113" t="str">
            <v>Matatiele </v>
          </cell>
          <cell r="D113" t="str">
            <v>Audit outstanding</v>
          </cell>
          <cell r="E113" t="str">
            <v>Financially unqualified (with other matters)</v>
          </cell>
        </row>
        <row r="114">
          <cell r="C114" t="str">
            <v>Mbhashe </v>
          </cell>
          <cell r="D114" t="str">
            <v>Disclaimer</v>
          </cell>
          <cell r="E114" t="str">
            <v>Disclaimer</v>
          </cell>
        </row>
        <row r="115">
          <cell r="C115" t="str">
            <v>Mbizana </v>
          </cell>
          <cell r="D115" t="str">
            <v>Disclaimer</v>
          </cell>
          <cell r="E115" t="str">
            <v>Disclaimer</v>
          </cell>
        </row>
        <row r="116">
          <cell r="C116" t="str">
            <v>Mhlontlo </v>
          </cell>
          <cell r="D116" t="str">
            <v>Audit outstanding</v>
          </cell>
          <cell r="E116" t="str">
            <v>Disclaimer</v>
          </cell>
        </row>
        <row r="117">
          <cell r="C117" t="str">
            <v>Mnquma </v>
          </cell>
          <cell r="D117" t="str">
            <v>Disclaimer</v>
          </cell>
          <cell r="E117" t="str">
            <v>Adverse</v>
          </cell>
        </row>
        <row r="118">
          <cell r="C118" t="str">
            <v>Mthombo Sediba</v>
          </cell>
          <cell r="D118" t="str">
            <v>Financially unqualified (with other matters)</v>
          </cell>
          <cell r="E118" t="str">
            <v>Qualified</v>
          </cell>
        </row>
        <row r="119">
          <cell r="C119" t="str">
            <v>Ndlambe </v>
          </cell>
          <cell r="D119" t="str">
            <v>Qualified</v>
          </cell>
          <cell r="E119" t="str">
            <v>Qualified</v>
          </cell>
        </row>
        <row r="120">
          <cell r="C120" t="str">
            <v>Nelson Mandela Metro</v>
          </cell>
          <cell r="D120" t="str">
            <v>Financially unqualified (with other matters)</v>
          </cell>
          <cell r="E120" t="str">
            <v>Financially unqualified (with other matters)</v>
          </cell>
        </row>
        <row r="121">
          <cell r="C121" t="str">
            <v>Ngqushwa </v>
          </cell>
          <cell r="D121" t="str">
            <v>Disclaimer</v>
          </cell>
          <cell r="E121" t="str">
            <v>Disclaimer</v>
          </cell>
        </row>
        <row r="122">
          <cell r="C122" t="str">
            <v>Nkonkobe </v>
          </cell>
          <cell r="D122" t="str">
            <v>Disclaimer</v>
          </cell>
          <cell r="E122" t="str">
            <v>Disclaimer</v>
          </cell>
        </row>
        <row r="123">
          <cell r="C123" t="str">
            <v>Ntabankulu </v>
          </cell>
          <cell r="D123" t="str">
            <v>Audit outstanding</v>
          </cell>
          <cell r="E123" t="str">
            <v>Disclaimer</v>
          </cell>
        </row>
        <row r="124">
          <cell r="C124" t="str">
            <v>Ntinga or Tambo Development Agency</v>
          </cell>
          <cell r="D124" t="str">
            <v>Qualified</v>
          </cell>
          <cell r="E124" t="str">
            <v>Qualified</v>
          </cell>
        </row>
        <row r="125">
          <cell r="C125" t="str">
            <v>Nxuba </v>
          </cell>
          <cell r="D125" t="str">
            <v>Disclaimer</v>
          </cell>
          <cell r="E125" t="str">
            <v>Qualified</v>
          </cell>
        </row>
        <row r="126">
          <cell r="C126" t="str">
            <v>Nyandeni </v>
          </cell>
          <cell r="D126" t="str">
            <v>Qualified</v>
          </cell>
          <cell r="E126" t="str">
            <v>Qualified</v>
          </cell>
        </row>
        <row r="127">
          <cell r="C127" t="str">
            <v>OR Tambo District</v>
          </cell>
          <cell r="D127" t="str">
            <v>Qualified</v>
          </cell>
          <cell r="E127" t="str">
            <v>Disclaimer</v>
          </cell>
        </row>
        <row r="128">
          <cell r="C128" t="str">
            <v>Port St Johns </v>
          </cell>
          <cell r="D128" t="str">
            <v>Qualified</v>
          </cell>
          <cell r="E128" t="str">
            <v>Qualified</v>
          </cell>
        </row>
        <row r="129">
          <cell r="C129" t="str">
            <v>Sakhisizwe </v>
          </cell>
          <cell r="D129" t="str">
            <v>Disclaimer</v>
          </cell>
          <cell r="E129" t="str">
            <v>Adverse</v>
          </cell>
        </row>
        <row r="130">
          <cell r="C130" t="str">
            <v>Senqu </v>
          </cell>
          <cell r="D130" t="str">
            <v>Financially unqualified (with other matters)</v>
          </cell>
          <cell r="E130" t="str">
            <v>Qualified</v>
          </cell>
        </row>
        <row r="131">
          <cell r="C131" t="str">
            <v>Sundays River Valley </v>
          </cell>
          <cell r="D131" t="str">
            <v>Disclaimer</v>
          </cell>
          <cell r="E131" t="str">
            <v>Disclaimer</v>
          </cell>
        </row>
        <row r="132">
          <cell r="C132" t="str">
            <v>Tsolwana </v>
          </cell>
          <cell r="D132" t="str">
            <v>Qualified</v>
          </cell>
          <cell r="E132" t="str">
            <v>Adverse</v>
          </cell>
        </row>
        <row r="133">
          <cell r="C133" t="str">
            <v>Ukhahlamba District</v>
          </cell>
          <cell r="D133" t="str">
            <v>Adverse</v>
          </cell>
          <cell r="E133" t="str">
            <v>Qualified</v>
          </cell>
        </row>
        <row r="134">
          <cell r="C134" t="str">
            <v>Umzimvubu </v>
          </cell>
          <cell r="D134" t="str">
            <v>Adverse</v>
          </cell>
          <cell r="E134" t="str">
            <v>Disclaimer</v>
          </cell>
        </row>
        <row r="135">
          <cell r="C135" t="str">
            <v>Centlec (Pty) Ltd</v>
          </cell>
          <cell r="D135" t="str">
            <v>Disclaimer</v>
          </cell>
          <cell r="E135" t="str">
            <v>Disclaimer</v>
          </cell>
        </row>
        <row r="136">
          <cell r="C136" t="str">
            <v>Dihlabeng</v>
          </cell>
          <cell r="D136" t="str">
            <v>Disclaimer</v>
          </cell>
          <cell r="E136" t="str">
            <v>Disclaimer</v>
          </cell>
        </row>
        <row r="137">
          <cell r="C137" t="str">
            <v>Fezile Dabi District</v>
          </cell>
          <cell r="D137" t="str">
            <v>Financially unqualified (with other matters)</v>
          </cell>
          <cell r="E137" t="str">
            <v>Financially unqualified (with other matters)</v>
          </cell>
        </row>
        <row r="138">
          <cell r="C138" t="str">
            <v>Fezile Dabi District Municipality Trust</v>
          </cell>
          <cell r="D138" t="str">
            <v>Audit outstanding</v>
          </cell>
          <cell r="E138" t="str">
            <v>New municipality / entity</v>
          </cell>
        </row>
        <row r="139">
          <cell r="C139" t="str">
            <v>Kopanong </v>
          </cell>
          <cell r="D139" t="str">
            <v>Disclaimer</v>
          </cell>
          <cell r="E139" t="str">
            <v>Disclaimer</v>
          </cell>
        </row>
        <row r="140">
          <cell r="C140" t="str">
            <v>Krynaauwlust Farming Trust (Pty) Ltd</v>
          </cell>
          <cell r="D140" t="str">
            <v>Audit outstanding</v>
          </cell>
          <cell r="E140" t="str">
            <v>Audit outstanding</v>
          </cell>
        </row>
        <row r="141">
          <cell r="C141" t="str">
            <v>Lejwe Le Putswa Development Agency (Pty) Ltd</v>
          </cell>
          <cell r="D141" t="str">
            <v>Qualified</v>
          </cell>
          <cell r="E141" t="str">
            <v>Adverse</v>
          </cell>
        </row>
        <row r="142">
          <cell r="C142" t="str">
            <v>Lejweleputswa District</v>
          </cell>
          <cell r="D142" t="str">
            <v>Financially unqualified (with other matters)</v>
          </cell>
          <cell r="E142" t="str">
            <v>Qualified</v>
          </cell>
        </row>
        <row r="143">
          <cell r="C143" t="str">
            <v>Letsemeng </v>
          </cell>
          <cell r="D143" t="str">
            <v>Disclaimer</v>
          </cell>
          <cell r="E143" t="str">
            <v>Disclaimer</v>
          </cell>
        </row>
        <row r="144">
          <cell r="C144" t="str">
            <v>Mafube </v>
          </cell>
          <cell r="D144" t="str">
            <v>Disclaimer</v>
          </cell>
          <cell r="E144" t="str">
            <v>Disclaimer</v>
          </cell>
        </row>
        <row r="145">
          <cell r="C145" t="str">
            <v>Maluti-A-Phofung </v>
          </cell>
          <cell r="D145" t="str">
            <v>Disclaimer</v>
          </cell>
          <cell r="E145" t="str">
            <v>Disclaimer</v>
          </cell>
        </row>
        <row r="146">
          <cell r="C146" t="str">
            <v>Maluti-A-Phofung Water (Pty) Ltd</v>
          </cell>
          <cell r="D146" t="str">
            <v>Disclaimer</v>
          </cell>
          <cell r="E146" t="str">
            <v>Disclaimer</v>
          </cell>
        </row>
        <row r="147">
          <cell r="C147" t="str">
            <v>Mangaung </v>
          </cell>
          <cell r="D147" t="str">
            <v>Disclaimer</v>
          </cell>
          <cell r="E147" t="str">
            <v>Disclaimer</v>
          </cell>
        </row>
        <row r="148">
          <cell r="C148" t="str">
            <v>Mantsopa </v>
          </cell>
          <cell r="D148" t="str">
            <v>Disclaimer</v>
          </cell>
          <cell r="E148" t="str">
            <v>Qualified</v>
          </cell>
        </row>
        <row r="149">
          <cell r="C149" t="str">
            <v>Masilonyana </v>
          </cell>
          <cell r="D149" t="str">
            <v>Disclaimer</v>
          </cell>
          <cell r="E149" t="str">
            <v>Disclaimer</v>
          </cell>
        </row>
        <row r="150">
          <cell r="C150" t="str">
            <v>Matjhabeng </v>
          </cell>
          <cell r="D150" t="str">
            <v>Disclaimer</v>
          </cell>
          <cell r="E150" t="str">
            <v>Disclaimer</v>
          </cell>
        </row>
        <row r="151">
          <cell r="C151" t="str">
            <v>Metsimaholo </v>
          </cell>
          <cell r="D151" t="str">
            <v>Audit outstanding</v>
          </cell>
          <cell r="E151" t="str">
            <v>Disclaimer</v>
          </cell>
        </row>
        <row r="152">
          <cell r="C152" t="str">
            <v>Metsimaholo Mayoral Trust</v>
          </cell>
          <cell r="D152" t="str">
            <v>Audit outstanding</v>
          </cell>
          <cell r="E152" t="str">
            <v>Disclaimer</v>
          </cell>
        </row>
        <row r="153">
          <cell r="C153" t="str">
            <v>Mohokare </v>
          </cell>
          <cell r="D153" t="str">
            <v>Adverse</v>
          </cell>
          <cell r="E153" t="str">
            <v>Disclaimer</v>
          </cell>
        </row>
        <row r="154">
          <cell r="C154" t="str">
            <v>Moqhaka</v>
          </cell>
          <cell r="D154" t="str">
            <v>Disclaimer</v>
          </cell>
          <cell r="E154" t="str">
            <v>Disclaimer</v>
          </cell>
        </row>
        <row r="155">
          <cell r="C155" t="str">
            <v>Motheo District</v>
          </cell>
          <cell r="D155" t="str">
            <v>Qualified</v>
          </cell>
          <cell r="E155" t="str">
            <v>Disclaimer</v>
          </cell>
        </row>
        <row r="156">
          <cell r="C156" t="str">
            <v>Nala </v>
          </cell>
          <cell r="D156" t="str">
            <v>Disclaimer</v>
          </cell>
          <cell r="E156" t="str">
            <v>Disclaimer</v>
          </cell>
        </row>
        <row r="157">
          <cell r="C157" t="str">
            <v>Naledi </v>
          </cell>
          <cell r="D157" t="str">
            <v>Adverse</v>
          </cell>
          <cell r="E157" t="str">
            <v>Disclaimer</v>
          </cell>
        </row>
        <row r="158">
          <cell r="C158" t="str">
            <v>Ngwathe </v>
          </cell>
          <cell r="D158" t="str">
            <v>Disclaimer</v>
          </cell>
          <cell r="E158" t="str">
            <v>Disclaimer</v>
          </cell>
        </row>
        <row r="159">
          <cell r="C159" t="str">
            <v>Nketoana</v>
          </cell>
          <cell r="D159" t="str">
            <v>Disclaimer</v>
          </cell>
          <cell r="E159" t="str">
            <v>Disclaimer</v>
          </cell>
        </row>
        <row r="160">
          <cell r="C160" t="str">
            <v>Phumelela </v>
          </cell>
          <cell r="D160" t="str">
            <v>Disclaimer</v>
          </cell>
          <cell r="E160" t="str">
            <v>Disclaimer</v>
          </cell>
        </row>
        <row r="161">
          <cell r="C161" t="str">
            <v>Setsoto </v>
          </cell>
          <cell r="D161" t="str">
            <v>Qualified</v>
          </cell>
          <cell r="E161" t="str">
            <v>Qualified</v>
          </cell>
        </row>
        <row r="162">
          <cell r="C162" t="str">
            <v>Thabo Mofutsanyana District </v>
          </cell>
          <cell r="D162" t="str">
            <v>Disclaimer</v>
          </cell>
          <cell r="E162" t="str">
            <v>Disclaimer</v>
          </cell>
        </row>
        <row r="163">
          <cell r="C163" t="str">
            <v>Tokologo </v>
          </cell>
          <cell r="D163" t="str">
            <v>Audit outstanding</v>
          </cell>
          <cell r="E163" t="str">
            <v>Audit outstanding</v>
          </cell>
        </row>
        <row r="164">
          <cell r="C164" t="str">
            <v>Tswelopele</v>
          </cell>
          <cell r="D164" t="str">
            <v>Financially unqualified (with other matters)</v>
          </cell>
          <cell r="E164" t="str">
            <v>Financially unqualified (with other matters)</v>
          </cell>
        </row>
        <row r="165">
          <cell r="C165" t="str">
            <v>Xhariep District</v>
          </cell>
          <cell r="D165" t="str">
            <v>Disclaimer</v>
          </cell>
          <cell r="E165" t="str">
            <v>Disclaimer</v>
          </cell>
        </row>
        <row r="166">
          <cell r="C166" t="str">
            <v>Brakpan Bus Company</v>
          </cell>
          <cell r="D166" t="str">
            <v>Financially unqualified (with other matters)</v>
          </cell>
          <cell r="E166" t="str">
            <v>Financially unqualified (with other matters)</v>
          </cell>
        </row>
        <row r="167">
          <cell r="C167" t="str">
            <v>City of Johannesburg Metro</v>
          </cell>
          <cell r="D167" t="str">
            <v>Financially unqualified (with no other matters)</v>
          </cell>
          <cell r="E167" t="str">
            <v>Financially unqualified (with no other matters)</v>
          </cell>
        </row>
        <row r="168">
          <cell r="C168" t="str">
            <v>City of Tshwane Metro</v>
          </cell>
          <cell r="D168" t="str">
            <v>Qualified</v>
          </cell>
          <cell r="E168" t="str">
            <v>Qualified</v>
          </cell>
        </row>
        <row r="169">
          <cell r="C169" t="str">
            <v>City Power Johannesburg</v>
          </cell>
          <cell r="D169" t="str">
            <v>Financially unqualified (with other matters)</v>
          </cell>
          <cell r="E169" t="str">
            <v>Financially unqualified (with other matters)</v>
          </cell>
        </row>
        <row r="170">
          <cell r="C170" t="str">
            <v>Civirelo Water</v>
          </cell>
          <cell r="D170" t="str">
            <v>Financially unqualified (with other matters)</v>
          </cell>
          <cell r="E170" t="str">
            <v>Financially unqualified (with other matters)</v>
          </cell>
        </row>
        <row r="171">
          <cell r="C171" t="str">
            <v>Ekurhuleni Development Company Development (Pty) Ltd</v>
          </cell>
          <cell r="D171" t="str">
            <v>Financially unqualified (with other matters)</v>
          </cell>
          <cell r="E171" t="str">
            <v>Qualified</v>
          </cell>
        </row>
        <row r="172">
          <cell r="C172" t="str">
            <v>Ekurhuleni Metro </v>
          </cell>
          <cell r="D172" t="str">
            <v>Financially unqualified (with other matters)</v>
          </cell>
          <cell r="E172" t="str">
            <v>Qualified</v>
          </cell>
        </row>
        <row r="173">
          <cell r="C173" t="str">
            <v>Emfuleni </v>
          </cell>
          <cell r="D173" t="str">
            <v>Qualified</v>
          </cell>
          <cell r="E173" t="str">
            <v>Disclaimer</v>
          </cell>
        </row>
        <row r="174">
          <cell r="C174" t="str">
            <v>Ertek</v>
          </cell>
          <cell r="D174" t="str">
            <v>None</v>
          </cell>
          <cell r="E174" t="str">
            <v>Financially unqualified (with other matters)</v>
          </cell>
        </row>
        <row r="175">
          <cell r="C175" t="str">
            <v>Erwat</v>
          </cell>
          <cell r="D175" t="str">
            <v>Financially unqualified (with other matters)</v>
          </cell>
          <cell r="E175" t="str">
            <v>Qualified</v>
          </cell>
        </row>
        <row r="176">
          <cell r="C176" t="str">
            <v>Housing Company Tshwane</v>
          </cell>
          <cell r="D176" t="str">
            <v>Disclaimer</v>
          </cell>
          <cell r="E176" t="str">
            <v>Disclaimer</v>
          </cell>
        </row>
        <row r="177">
          <cell r="C177" t="str">
            <v>Joburg Property Company</v>
          </cell>
          <cell r="D177" t="str">
            <v>Financially unqualified (with other matters)</v>
          </cell>
          <cell r="E177" t="str">
            <v>Financially unqualified (with other matters)</v>
          </cell>
        </row>
        <row r="178">
          <cell r="C178" t="str">
            <v>Johannesburg City Parks</v>
          </cell>
          <cell r="D178" t="str">
            <v>Financially unqualified (with other matters)</v>
          </cell>
          <cell r="E178" t="str">
            <v>Financially unqualified (with no other matters)</v>
          </cell>
        </row>
        <row r="179">
          <cell r="C179" t="str">
            <v>Johannesburg Civic Theatre</v>
          </cell>
          <cell r="D179" t="str">
            <v>Financially unqualified (with other matters)</v>
          </cell>
          <cell r="E179" t="str">
            <v>Financially unqualified (with other matters)</v>
          </cell>
        </row>
        <row r="180">
          <cell r="C180" t="str">
            <v>Johannesburg Development Agency</v>
          </cell>
          <cell r="D180" t="str">
            <v>Financially unqualified (with other matters)</v>
          </cell>
          <cell r="E180" t="str">
            <v>Financially unqualified (with other matters)</v>
          </cell>
        </row>
        <row r="181">
          <cell r="C181" t="str">
            <v>Johannesburg Fresh Produce Market</v>
          </cell>
          <cell r="D181" t="str">
            <v>Financially unqualified (with no other matters)</v>
          </cell>
          <cell r="E181" t="str">
            <v>Financially unqualified (with other matters)</v>
          </cell>
        </row>
        <row r="182">
          <cell r="C182" t="str">
            <v>Johannesburg Metropolitan Bus Services</v>
          </cell>
          <cell r="D182" t="str">
            <v>Financially unqualified (with other matters)</v>
          </cell>
          <cell r="E182" t="str">
            <v>Financially unqualified (with other matters)</v>
          </cell>
        </row>
        <row r="183">
          <cell r="C183" t="str">
            <v>Johannesburg Roads Agency</v>
          </cell>
          <cell r="D183" t="str">
            <v>Financially unqualified (with other matters)</v>
          </cell>
          <cell r="E183" t="str">
            <v>Financially unqualified (with other matters)</v>
          </cell>
        </row>
        <row r="184">
          <cell r="C184" t="str">
            <v>Johannesburg Social Housing Company</v>
          </cell>
          <cell r="D184" t="str">
            <v>Financially unqualified (with other matters)</v>
          </cell>
          <cell r="E184" t="str">
            <v>Financially unqualified (with other matters)</v>
          </cell>
        </row>
        <row r="185">
          <cell r="C185" t="str">
            <v>Johannesburg Tourism Company</v>
          </cell>
          <cell r="D185" t="str">
            <v>Financially unqualified (with other matters)</v>
          </cell>
          <cell r="E185" t="str">
            <v>Financially unqualified (with no other matters)</v>
          </cell>
        </row>
        <row r="186">
          <cell r="C186" t="str">
            <v>Johannesburg Water</v>
          </cell>
          <cell r="D186" t="str">
            <v>Financially unqualified (with other matters)</v>
          </cell>
          <cell r="E186" t="str">
            <v>Financially unqualified (with no other matters)</v>
          </cell>
        </row>
        <row r="187">
          <cell r="C187" t="str">
            <v>Johannesburg Zoo</v>
          </cell>
          <cell r="D187" t="str">
            <v>Financially unqualified (with other matters)</v>
          </cell>
          <cell r="E187" t="str">
            <v>Financially unqualified (with other matters)</v>
          </cell>
        </row>
        <row r="188">
          <cell r="C188" t="str">
            <v>Kungwini </v>
          </cell>
          <cell r="D188" t="str">
            <v>Audit outstanding</v>
          </cell>
          <cell r="E188" t="str">
            <v>Disclaimer</v>
          </cell>
        </row>
        <row r="189">
          <cell r="C189" t="str">
            <v>Lesedi </v>
          </cell>
          <cell r="D189" t="str">
            <v>Financially unqualified (with other matters)</v>
          </cell>
          <cell r="E189" t="str">
            <v>Financially unqualified (with other matters)</v>
          </cell>
        </row>
        <row r="190">
          <cell r="C190" t="str">
            <v>Lethabong Housing Institute</v>
          </cell>
          <cell r="D190" t="str">
            <v>Financially unqualified (with other matters)</v>
          </cell>
          <cell r="E190" t="str">
            <v>Qualified</v>
          </cell>
        </row>
        <row r="191">
          <cell r="C191" t="str">
            <v>Metropolitan Trading Company</v>
          </cell>
          <cell r="D191" t="str">
            <v>Financially unqualified (with other matters)</v>
          </cell>
          <cell r="E191" t="str">
            <v>Financially unqualified (with other matters)</v>
          </cell>
        </row>
        <row r="192">
          <cell r="C192" t="str">
            <v>Metsweding District</v>
          </cell>
          <cell r="D192" t="str">
            <v>Financially unqualified (with other matters)</v>
          </cell>
          <cell r="E192" t="str">
            <v>Financially unqualified (with other matters)</v>
          </cell>
        </row>
        <row r="193">
          <cell r="C193" t="str">
            <v>Midvaal </v>
          </cell>
          <cell r="D193" t="str">
            <v>Financially unqualified (with other matters)</v>
          </cell>
          <cell r="E193" t="str">
            <v>Financially unqualified (with other matters)</v>
          </cell>
        </row>
        <row r="194">
          <cell r="C194" t="str">
            <v>Mogale City </v>
          </cell>
          <cell r="D194" t="str">
            <v>Financially unqualified (with other matters)</v>
          </cell>
          <cell r="E194" t="str">
            <v>Qualified</v>
          </cell>
        </row>
        <row r="195">
          <cell r="C195" t="str">
            <v>Nokeng Tsa Taemane </v>
          </cell>
          <cell r="D195" t="str">
            <v>Qualified</v>
          </cell>
          <cell r="E195" t="str">
            <v>Disclaimer</v>
          </cell>
        </row>
        <row r="196">
          <cell r="C196" t="str">
            <v>Pharoe Park Housing Company (Pty) Ltd</v>
          </cell>
          <cell r="D196" t="str">
            <v>Financially unqualified (with other matters)</v>
          </cell>
          <cell r="E196" t="str">
            <v>Financially unqualified (with other matters)</v>
          </cell>
        </row>
        <row r="197">
          <cell r="C197" t="str">
            <v>Phase 2 Housing Company (Pty) Ltd</v>
          </cell>
          <cell r="D197" t="str">
            <v>Financially unqualified (with other matters)</v>
          </cell>
          <cell r="E197" t="str">
            <v>Financially unqualified (with other matters)</v>
          </cell>
        </row>
        <row r="198">
          <cell r="C198" t="str">
            <v>Pikitup Johannesburg</v>
          </cell>
          <cell r="D198" t="str">
            <v>Financially unqualified (with other matters)</v>
          </cell>
          <cell r="E198" t="str">
            <v>Financially unqualified (with other matters)</v>
          </cell>
        </row>
        <row r="199">
          <cell r="C199" t="str">
            <v>Randfontein </v>
          </cell>
          <cell r="D199" t="str">
            <v>Financially unqualified (with other matters)</v>
          </cell>
          <cell r="E199" t="str">
            <v>Qualified</v>
          </cell>
        </row>
        <row r="200">
          <cell r="C200" t="str">
            <v>Roodeplaat Temba Water Trust</v>
          </cell>
          <cell r="D200" t="str">
            <v>Financially unqualified (with other matters)</v>
          </cell>
          <cell r="E200" t="str">
            <v>Financially unqualified (with other matters)</v>
          </cell>
        </row>
        <row r="201">
          <cell r="C201" t="str">
            <v>Roodepoort Civic Theatre</v>
          </cell>
          <cell r="D201" t="str">
            <v>Financially unqualified (with other matters)</v>
          </cell>
          <cell r="E201" t="str">
            <v>Financially unqualified (with other matters)</v>
          </cell>
        </row>
        <row r="202">
          <cell r="C202" t="str">
            <v>Sandspruit Works</v>
          </cell>
          <cell r="D202" t="str">
            <v>Financially unqualified (with other matters)</v>
          </cell>
          <cell r="E202" t="str">
            <v>Financially unqualified (with other matters)</v>
          </cell>
        </row>
        <row r="203">
          <cell r="C203" t="str">
            <v>Sedibeng District</v>
          </cell>
          <cell r="D203" t="str">
            <v>Financially unqualified (with other matters)</v>
          </cell>
          <cell r="E203" t="str">
            <v>Financially unqualified (with other matters)</v>
          </cell>
        </row>
        <row r="204">
          <cell r="C204" t="str">
            <v>West Rand District</v>
          </cell>
          <cell r="D204" t="str">
            <v>Financially unqualified (with other matters)</v>
          </cell>
          <cell r="E204" t="str">
            <v>Financially unqualified (with other matters)</v>
          </cell>
        </row>
        <row r="205">
          <cell r="C205" t="str">
            <v>Westonaria </v>
          </cell>
          <cell r="D205" t="str">
            <v>Financially unqualified (with other matters)</v>
          </cell>
          <cell r="E205" t="str">
            <v>Financially unqualified (with other matters)</v>
          </cell>
        </row>
        <row r="206">
          <cell r="C206" t="str">
            <v>TradePoint Pretoria</v>
          </cell>
          <cell r="D206" t="str">
            <v>Financially unqualified (with other matters)</v>
          </cell>
          <cell r="E206" t="str">
            <v>Financially unqualified (with other matters)</v>
          </cell>
        </row>
        <row r="207">
          <cell r="C207" t="str">
            <v>Abaqulusi </v>
          </cell>
          <cell r="D207" t="str">
            <v>Financially unqualified (with other matters)</v>
          </cell>
          <cell r="E207" t="str">
            <v>Financially unqualified (with other matters)</v>
          </cell>
        </row>
        <row r="208">
          <cell r="C208" t="str">
            <v>Amajuba District</v>
          </cell>
          <cell r="D208" t="str">
            <v>Qualified</v>
          </cell>
          <cell r="E208" t="str">
            <v>Qualified</v>
          </cell>
        </row>
        <row r="209">
          <cell r="C209" t="str">
            <v>Big Five </v>
          </cell>
          <cell r="D209" t="str">
            <v>Qualified</v>
          </cell>
          <cell r="E209" t="str">
            <v>Qualified</v>
          </cell>
        </row>
        <row r="210">
          <cell r="C210" t="str">
            <v>Dannhauser </v>
          </cell>
          <cell r="D210" t="str">
            <v>Qualified</v>
          </cell>
          <cell r="E210" t="str">
            <v>Disclaimer</v>
          </cell>
        </row>
        <row r="211">
          <cell r="C211" t="str">
            <v>Durban Marine Theme Park (Pty) Ltd</v>
          </cell>
          <cell r="D211" t="str">
            <v>Financially unqualified (with other matters)</v>
          </cell>
          <cell r="E211" t="str">
            <v>Financially unqualified (with other matters)</v>
          </cell>
        </row>
        <row r="212">
          <cell r="C212" t="str">
            <v>eDumbe </v>
          </cell>
          <cell r="D212" t="str">
            <v>Disclaimer</v>
          </cell>
          <cell r="E212" t="str">
            <v>Disclaimer</v>
          </cell>
        </row>
        <row r="213">
          <cell r="C213" t="str">
            <v>eMadlageni</v>
          </cell>
          <cell r="D213" t="str">
            <v>Qualified</v>
          </cell>
          <cell r="E213" t="str">
            <v>Disclaimer</v>
          </cell>
        </row>
        <row r="214">
          <cell r="C214" t="str">
            <v>Emnambithi/Ladysmith </v>
          </cell>
          <cell r="D214" t="str">
            <v>Qualified</v>
          </cell>
          <cell r="E214" t="str">
            <v>Financially unqualified (with other matters)</v>
          </cell>
        </row>
        <row r="215">
          <cell r="C215" t="str">
            <v>Mandeni</v>
          </cell>
          <cell r="D215" t="str">
            <v>Financially unqualified (with other matters)</v>
          </cell>
          <cell r="E215" t="str">
            <v>Financially unqualified (with other matters)</v>
          </cell>
        </row>
        <row r="216">
          <cell r="C216" t="str">
            <v>Endumeni </v>
          </cell>
          <cell r="D216" t="str">
            <v>Audit outstanding</v>
          </cell>
          <cell r="E216" t="str">
            <v>Qualified</v>
          </cell>
        </row>
        <row r="217">
          <cell r="C217" t="str">
            <v>eThekwini </v>
          </cell>
          <cell r="D217" t="str">
            <v>Financially unqualified (with other matters)</v>
          </cell>
          <cell r="E217" t="str">
            <v>Financially unqualified (with no other matters)</v>
          </cell>
        </row>
        <row r="218">
          <cell r="C218" t="str">
            <v>Ezinqoleni </v>
          </cell>
          <cell r="D218" t="str">
            <v>Financially unqualified (with other matters)</v>
          </cell>
          <cell r="E218" t="str">
            <v>Disclaimer</v>
          </cell>
        </row>
        <row r="219">
          <cell r="C219" t="str">
            <v>Greater Kokstad </v>
          </cell>
          <cell r="D219" t="str">
            <v>Financially unqualified (with other matters)</v>
          </cell>
          <cell r="E219" t="str">
            <v>Financially unqualified (with other matters)</v>
          </cell>
        </row>
        <row r="220">
          <cell r="C220" t="str">
            <v>Hibiscus Coast </v>
          </cell>
          <cell r="D220" t="str">
            <v>Financially unqualified (with other matters)</v>
          </cell>
          <cell r="E220" t="str">
            <v>Financially unqualified (with other matters)</v>
          </cell>
        </row>
        <row r="221">
          <cell r="C221" t="str">
            <v>Hibuscus Coast Development Agency</v>
          </cell>
          <cell r="D221" t="str">
            <v>Financially unqualified (with other matters)</v>
          </cell>
          <cell r="E221" t="str">
            <v>Financially unqualified (with other matters)</v>
          </cell>
        </row>
        <row r="222">
          <cell r="C222" t="str">
            <v>Hlabisa </v>
          </cell>
          <cell r="D222" t="str">
            <v>Financially unqualified (with other matters)</v>
          </cell>
          <cell r="E222" t="str">
            <v>Qualified</v>
          </cell>
        </row>
        <row r="223">
          <cell r="C223" t="str">
            <v>ICC, Durban (PTY) LTD</v>
          </cell>
          <cell r="D223" t="str">
            <v>Financially unqualified (with other matters)</v>
          </cell>
          <cell r="E223" t="str">
            <v>Financially unqualified (with other matters)</v>
          </cell>
        </row>
        <row r="224">
          <cell r="C224" t="str">
            <v>iLembe Management Development Enterprise (Pty)Ltd</v>
          </cell>
          <cell r="D224" t="str">
            <v>Financially unqualified (with other matters)</v>
          </cell>
          <cell r="E224" t="str">
            <v>Financially unqualified (with other matters)</v>
          </cell>
        </row>
        <row r="225">
          <cell r="C225" t="str">
            <v>iLembe District</v>
          </cell>
          <cell r="D225" t="str">
            <v>Financially unqualified (with other matters)</v>
          </cell>
          <cell r="E225" t="str">
            <v>Qualified</v>
          </cell>
        </row>
        <row r="226">
          <cell r="C226" t="str">
            <v>Imbabazane </v>
          </cell>
          <cell r="D226" t="str">
            <v>Financially unqualified (with other matters)</v>
          </cell>
          <cell r="E226" t="str">
            <v>Financially unqualified (with other matters)</v>
          </cell>
        </row>
        <row r="227">
          <cell r="C227" t="str">
            <v>Impendle </v>
          </cell>
          <cell r="D227" t="str">
            <v>Financially unqualified (with other matters)</v>
          </cell>
          <cell r="E227" t="str">
            <v>Qualified</v>
          </cell>
        </row>
        <row r="228">
          <cell r="C228" t="str">
            <v>Indaka </v>
          </cell>
          <cell r="D228" t="str">
            <v>Disclaimer</v>
          </cell>
          <cell r="E228" t="str">
            <v>Qualified</v>
          </cell>
        </row>
        <row r="229">
          <cell r="C229" t="str">
            <v>Ingwe </v>
          </cell>
          <cell r="D229" t="str">
            <v>Financially unqualified (with other matters)</v>
          </cell>
          <cell r="E229" t="str">
            <v>Financially unqualified (with other matters)</v>
          </cell>
        </row>
        <row r="230">
          <cell r="C230" t="str">
            <v>Jozini </v>
          </cell>
          <cell r="D230" t="str">
            <v>Financially unqualified (with other matters)</v>
          </cell>
          <cell r="E230" t="str">
            <v>Qualified</v>
          </cell>
        </row>
        <row r="231">
          <cell r="C231" t="str">
            <v>Kwa Sani </v>
          </cell>
          <cell r="D231" t="str">
            <v>Financially unqualified (with other matters)</v>
          </cell>
          <cell r="E231" t="str">
            <v>Financially unqualified (with other matters)</v>
          </cell>
        </row>
        <row r="232">
          <cell r="C232" t="str">
            <v>Kwadukuza </v>
          </cell>
          <cell r="D232" t="str">
            <v>Financially unqualified (with other matters)</v>
          </cell>
          <cell r="E232" t="str">
            <v>Financially unqualified (with other matters)</v>
          </cell>
        </row>
        <row r="233">
          <cell r="C233" t="str">
            <v>Maphumulo </v>
          </cell>
          <cell r="D233" t="str">
            <v>Financially unqualified (with other matters)</v>
          </cell>
          <cell r="E233" t="str">
            <v>Qualified</v>
          </cell>
        </row>
        <row r="234">
          <cell r="C234" t="str">
            <v>Mbonambi </v>
          </cell>
          <cell r="D234" t="str">
            <v>Disclaimer</v>
          </cell>
          <cell r="E234" t="str">
            <v>Disclaimer</v>
          </cell>
        </row>
        <row r="235">
          <cell r="C235" t="str">
            <v>Mkhambathini </v>
          </cell>
          <cell r="D235" t="str">
            <v>Financially unqualified (with other matters)</v>
          </cell>
          <cell r="E235" t="str">
            <v>Financially unqualified (with other matters)</v>
          </cell>
        </row>
        <row r="236">
          <cell r="C236" t="str">
            <v>Mpofana </v>
          </cell>
          <cell r="D236" t="str">
            <v>Qualified</v>
          </cell>
          <cell r="E236" t="str">
            <v>Financially unqualified (with other matters)</v>
          </cell>
        </row>
        <row r="237">
          <cell r="C237" t="str">
            <v>Msinga </v>
          </cell>
          <cell r="D237" t="str">
            <v>Financially unqualified (with other matters)</v>
          </cell>
          <cell r="E237" t="str">
            <v>Financially unqualified (with other matters)</v>
          </cell>
        </row>
        <row r="238">
          <cell r="C238" t="str">
            <v>Msunduzi </v>
          </cell>
          <cell r="D238" t="str">
            <v>Qualified</v>
          </cell>
          <cell r="E238" t="str">
            <v>Financially unqualified (with other matters)</v>
          </cell>
        </row>
        <row r="239">
          <cell r="C239" t="str">
            <v>Mthonjaneni </v>
          </cell>
          <cell r="D239" t="str">
            <v>Financially unqualified (with other matters)</v>
          </cell>
          <cell r="E239" t="str">
            <v>Financially unqualified (with other matters)</v>
          </cell>
        </row>
        <row r="240">
          <cell r="C240" t="str">
            <v>Mtubatuba </v>
          </cell>
          <cell r="D240" t="str">
            <v>Financially unqualified (with other matters)</v>
          </cell>
          <cell r="E240" t="str">
            <v>Financially unqualified (with other matters)</v>
          </cell>
        </row>
        <row r="241">
          <cell r="C241" t="str">
            <v>uMhlosinga Development Agency</v>
          </cell>
          <cell r="D241" t="str">
            <v>Financially unqualified (with other matters)</v>
          </cell>
          <cell r="E241" t="str">
            <v>Financially unqualified (with other matters)</v>
          </cell>
        </row>
        <row r="242">
          <cell r="C242" t="str">
            <v>Ndwedwe </v>
          </cell>
          <cell r="D242" t="str">
            <v>Financially unqualified (with other matters)</v>
          </cell>
          <cell r="E242" t="str">
            <v>Financially unqualified (with other matters)</v>
          </cell>
        </row>
        <row r="243">
          <cell r="C243" t="str">
            <v>Newcastle </v>
          </cell>
          <cell r="D243" t="str">
            <v>Qualified</v>
          </cell>
          <cell r="E243" t="str">
            <v>Financially unqualified (with other matters)</v>
          </cell>
        </row>
        <row r="244">
          <cell r="C244" t="str">
            <v>Nkandla </v>
          </cell>
          <cell r="D244" t="str">
            <v>Disclaimer</v>
          </cell>
          <cell r="E244" t="str">
            <v>Disclaimer</v>
          </cell>
        </row>
        <row r="245">
          <cell r="C245" t="str">
            <v>Nongoma </v>
          </cell>
          <cell r="D245" t="str">
            <v>Disclaimer</v>
          </cell>
          <cell r="E245" t="str">
            <v>Disclaimer</v>
          </cell>
        </row>
        <row r="246">
          <cell r="C246" t="str">
            <v>Nquthu </v>
          </cell>
          <cell r="D246" t="str">
            <v>Disclaimer</v>
          </cell>
          <cell r="E246" t="str">
            <v>Disclaimer</v>
          </cell>
        </row>
        <row r="247">
          <cell r="C247" t="str">
            <v>Ntambanana </v>
          </cell>
          <cell r="D247" t="str">
            <v>Financially unqualified (with other matters)</v>
          </cell>
          <cell r="E247" t="str">
            <v>Financially unqualified (with other matters)</v>
          </cell>
        </row>
        <row r="248">
          <cell r="C248" t="str">
            <v>Okhahlamba </v>
          </cell>
          <cell r="D248" t="str">
            <v>Disclaimer</v>
          </cell>
          <cell r="E248" t="str">
            <v>Adverse</v>
          </cell>
        </row>
        <row r="249">
          <cell r="C249" t="str">
            <v>Richmond </v>
          </cell>
          <cell r="D249" t="str">
            <v>Financially unqualified (with other matters)</v>
          </cell>
          <cell r="E249" t="str">
            <v>Financially unqualified (with other matters)</v>
          </cell>
        </row>
        <row r="250">
          <cell r="C250" t="str">
            <v>Sisonke District</v>
          </cell>
          <cell r="D250" t="str">
            <v>Financially unqualified (with other matters)</v>
          </cell>
          <cell r="E250" t="str">
            <v>Qualified</v>
          </cell>
        </row>
        <row r="251">
          <cell r="C251" t="str">
            <v>Ubuhlebezwe </v>
          </cell>
          <cell r="D251" t="str">
            <v>Disclaimer</v>
          </cell>
          <cell r="E251" t="str">
            <v>Qualified</v>
          </cell>
        </row>
        <row r="252">
          <cell r="C252" t="str">
            <v>Ugu District </v>
          </cell>
          <cell r="D252" t="str">
            <v>Financially unqualified (with other matters)</v>
          </cell>
          <cell r="E252" t="str">
            <v>Financially unqualified (with other matters)</v>
          </cell>
        </row>
        <row r="253">
          <cell r="C253" t="str">
            <v>Ulundi </v>
          </cell>
          <cell r="D253" t="str">
            <v>Financially unqualified (with other matters)</v>
          </cell>
          <cell r="E253" t="str">
            <v>Financially unqualified (with other matters)</v>
          </cell>
        </row>
        <row r="254">
          <cell r="C254" t="str">
            <v>Umdoni </v>
          </cell>
          <cell r="D254" t="str">
            <v>Financially unqualified (with other matters)</v>
          </cell>
          <cell r="E254" t="str">
            <v>Financially unqualified (with other matters)</v>
          </cell>
        </row>
        <row r="255">
          <cell r="C255" t="str">
            <v>Umgeni </v>
          </cell>
          <cell r="D255" t="str">
            <v>Financially unqualified (with other matters)</v>
          </cell>
          <cell r="E255" t="str">
            <v>Financially unqualified (with other matters)</v>
          </cell>
        </row>
        <row r="256">
          <cell r="C256" t="str">
            <v>Umgungundlovu District</v>
          </cell>
          <cell r="D256" t="str">
            <v>Financially unqualified (with other matters)</v>
          </cell>
          <cell r="E256" t="str">
            <v>Financially unqualified (with other matters)</v>
          </cell>
        </row>
        <row r="257">
          <cell r="C257" t="str">
            <v>Umhlabuyingana </v>
          </cell>
          <cell r="D257" t="str">
            <v>Financially unqualified (with other matters)</v>
          </cell>
          <cell r="E257" t="str">
            <v>Qualified</v>
          </cell>
        </row>
        <row r="258">
          <cell r="C258" t="str">
            <v>uMhlathuze </v>
          </cell>
          <cell r="D258" t="str">
            <v>Financially unqualified (with other matters)</v>
          </cell>
          <cell r="E258" t="str">
            <v>Financially unqualified (with other matters)</v>
          </cell>
        </row>
        <row r="259">
          <cell r="C259" t="str">
            <v>Umkhanyakude District</v>
          </cell>
          <cell r="D259" t="str">
            <v>Disclaimer</v>
          </cell>
          <cell r="E259" t="str">
            <v>Disclaimer</v>
          </cell>
        </row>
        <row r="260">
          <cell r="C260" t="str">
            <v>Umlalazi </v>
          </cell>
          <cell r="D260" t="str">
            <v>Financially unqualified (with other matters)</v>
          </cell>
          <cell r="E260" t="str">
            <v>Financially unqualified (with other matters)</v>
          </cell>
        </row>
        <row r="261">
          <cell r="C261" t="str">
            <v>uMshwati </v>
          </cell>
          <cell r="D261" t="str">
            <v>Financially unqualified (with other matters)</v>
          </cell>
          <cell r="E261" t="str">
            <v>Financially unqualified (with other matters)</v>
          </cell>
        </row>
        <row r="262">
          <cell r="C262" t="str">
            <v>Umtshezi </v>
          </cell>
          <cell r="D262" t="str">
            <v>Financially unqualified (with other matters)</v>
          </cell>
          <cell r="E262" t="str">
            <v>Financially unqualified (with other matters)</v>
          </cell>
        </row>
        <row r="263">
          <cell r="C263" t="str">
            <v>Umuziwabantu </v>
          </cell>
          <cell r="D263" t="str">
            <v>Financially unqualified (with other matters)</v>
          </cell>
          <cell r="E263" t="str">
            <v>Financially unqualified (with other matters)</v>
          </cell>
        </row>
        <row r="264">
          <cell r="C264" t="str">
            <v>Umvoti </v>
          </cell>
          <cell r="D264" t="str">
            <v>Financially unqualified (with other matters)</v>
          </cell>
          <cell r="E264" t="str">
            <v>Financially unqualified (with other matters)</v>
          </cell>
        </row>
        <row r="265">
          <cell r="C265" t="str">
            <v>uMzimkhulu </v>
          </cell>
          <cell r="D265" t="str">
            <v>Financially unqualified (with other matters)</v>
          </cell>
          <cell r="E265" t="str">
            <v>Financially unqualified (with other matters)</v>
          </cell>
        </row>
        <row r="266">
          <cell r="C266" t="str">
            <v>Umzinyathi District</v>
          </cell>
          <cell r="D266" t="str">
            <v>Financially unqualified (with other matters)</v>
          </cell>
          <cell r="E266" t="str">
            <v>Qualified</v>
          </cell>
        </row>
        <row r="267">
          <cell r="C267" t="str">
            <v>Umzumbe </v>
          </cell>
          <cell r="D267" t="str">
            <v>Financially unqualified (with other matters)</v>
          </cell>
          <cell r="E267" t="str">
            <v>Financially unqualified (with other matters)</v>
          </cell>
        </row>
        <row r="268">
          <cell r="C268" t="str">
            <v>uPhongolo</v>
          </cell>
          <cell r="D268" t="str">
            <v>Financially unqualified (with other matters)</v>
          </cell>
          <cell r="E268" t="str">
            <v>Financially unqualified (with other matters)</v>
          </cell>
        </row>
        <row r="269">
          <cell r="C269" t="str">
            <v>Uthukela District </v>
          </cell>
          <cell r="D269" t="str">
            <v>Financially unqualified (with other matters)</v>
          </cell>
          <cell r="E269" t="str">
            <v>Financially unqualified (with other matters)</v>
          </cell>
        </row>
        <row r="270">
          <cell r="C270" t="str">
            <v>Uthukela Water (Pty) Ltd KZN</v>
          </cell>
          <cell r="D270" t="str">
            <v>Audit outstanding</v>
          </cell>
          <cell r="E270" t="str">
            <v>Audit outstanding</v>
          </cell>
        </row>
        <row r="271">
          <cell r="C271" t="str">
            <v>Uthungulu District</v>
          </cell>
          <cell r="D271" t="str">
            <v>Financially unqualified (with other matters)</v>
          </cell>
          <cell r="E271" t="str">
            <v>Financially unqualified (with other matters)</v>
          </cell>
        </row>
        <row r="272">
          <cell r="C272" t="str">
            <v>Vulamehlo </v>
          </cell>
          <cell r="D272" t="str">
            <v>Financially unqualified (with other matters)</v>
          </cell>
          <cell r="E272" t="str">
            <v>Financially unqualified (with other matters)</v>
          </cell>
        </row>
        <row r="273">
          <cell r="C273" t="str">
            <v>Zululand District</v>
          </cell>
          <cell r="D273" t="str">
            <v>Financially unqualified (with other matters)</v>
          </cell>
          <cell r="E273" t="str">
            <v>Financially unqualified (with other matters)</v>
          </cell>
        </row>
        <row r="274">
          <cell r="C274" t="str">
            <v>Aganang</v>
          </cell>
          <cell r="D274" t="str">
            <v>Financially unqualified (with other matters)</v>
          </cell>
          <cell r="E274" t="str">
            <v>Qualified</v>
          </cell>
        </row>
        <row r="275">
          <cell r="C275" t="str">
            <v>Ba-Phalaborwa</v>
          </cell>
          <cell r="D275" t="str">
            <v>Disclaimer</v>
          </cell>
          <cell r="E275" t="str">
            <v>Adverse</v>
          </cell>
        </row>
        <row r="276">
          <cell r="C276" t="str">
            <v>Bela-Bela</v>
          </cell>
          <cell r="D276" t="str">
            <v>Qualified</v>
          </cell>
          <cell r="E276" t="str">
            <v>Qualified</v>
          </cell>
        </row>
        <row r="277">
          <cell r="C277" t="str">
            <v>Blouberg</v>
          </cell>
          <cell r="D277" t="str">
            <v>Disclaimer</v>
          </cell>
          <cell r="E277" t="str">
            <v>Disclaimer</v>
          </cell>
        </row>
        <row r="278">
          <cell r="C278" t="str">
            <v>Capricorn District</v>
          </cell>
          <cell r="D278" t="str">
            <v>Disclaimer</v>
          </cell>
          <cell r="E278" t="str">
            <v>Disclaimer</v>
          </cell>
        </row>
        <row r="279">
          <cell r="C279" t="str">
            <v>Elias Motsoaledi (Greater Groblersdal)</v>
          </cell>
          <cell r="D279" t="str">
            <v>Disclaimer</v>
          </cell>
          <cell r="E279" t="str">
            <v>Disclaimer</v>
          </cell>
        </row>
        <row r="280">
          <cell r="C280" t="str">
            <v>Fetakgomo</v>
          </cell>
          <cell r="D280" t="str">
            <v>Financially unqualified (with other matters)</v>
          </cell>
          <cell r="E280" t="str">
            <v>Financially unqualified (with other matters)</v>
          </cell>
        </row>
        <row r="281">
          <cell r="C281" t="str">
            <v>Greater Giyani</v>
          </cell>
          <cell r="D281" t="str">
            <v>Qualified</v>
          </cell>
          <cell r="E281" t="str">
            <v>Qualified</v>
          </cell>
        </row>
        <row r="282">
          <cell r="C282" t="str">
            <v>Greater Letaba</v>
          </cell>
          <cell r="D282" t="str">
            <v>Financially unqualified (with other matters)</v>
          </cell>
          <cell r="E282" t="str">
            <v>Qualified</v>
          </cell>
        </row>
        <row r="283">
          <cell r="C283" t="str">
            <v>Greater Marble Hall</v>
          </cell>
          <cell r="D283" t="str">
            <v>Financially unqualified (with other matters)</v>
          </cell>
          <cell r="E283" t="str">
            <v>Disclaimer</v>
          </cell>
        </row>
        <row r="284">
          <cell r="C284" t="str">
            <v>Greater Sekhukhune District</v>
          </cell>
          <cell r="D284" t="str">
            <v>Disclaimer</v>
          </cell>
          <cell r="E284" t="str">
            <v>Disclaimer</v>
          </cell>
        </row>
        <row r="285">
          <cell r="C285" t="str">
            <v>Greater Tubatse </v>
          </cell>
          <cell r="D285" t="str">
            <v>Disclaimer</v>
          </cell>
          <cell r="E285" t="str">
            <v>Disclaimer</v>
          </cell>
        </row>
        <row r="286">
          <cell r="C286" t="str">
            <v>Greater Tzaneen</v>
          </cell>
          <cell r="D286" t="str">
            <v>Qualified</v>
          </cell>
          <cell r="E286" t="str">
            <v>Qualified</v>
          </cell>
        </row>
        <row r="287">
          <cell r="C287" t="str">
            <v>Lepelle - Nkumpi</v>
          </cell>
          <cell r="D287" t="str">
            <v>Disclaimer</v>
          </cell>
          <cell r="E287" t="str">
            <v>Disclaimer</v>
          </cell>
        </row>
        <row r="288">
          <cell r="C288" t="str">
            <v>Lephalale</v>
          </cell>
          <cell r="D288" t="str">
            <v>Disclaimer</v>
          </cell>
          <cell r="E288" t="str">
            <v>Disclaimer</v>
          </cell>
        </row>
        <row r="289">
          <cell r="C289" t="str">
            <v>Makhado</v>
          </cell>
          <cell r="D289" t="str">
            <v>Audit outstanding</v>
          </cell>
          <cell r="E289" t="str">
            <v>Adverse</v>
          </cell>
        </row>
        <row r="290">
          <cell r="C290" t="str">
            <v>Makhudutamaga</v>
          </cell>
          <cell r="D290" t="str">
            <v>Disclaimer</v>
          </cell>
          <cell r="E290" t="str">
            <v>Disclaimer</v>
          </cell>
        </row>
        <row r="291">
          <cell r="C291" t="str">
            <v>Maruleng</v>
          </cell>
          <cell r="D291" t="str">
            <v>Qualified</v>
          </cell>
          <cell r="E291" t="str">
            <v>Disclaimer</v>
          </cell>
        </row>
        <row r="292">
          <cell r="C292" t="str">
            <v>Modimolle</v>
          </cell>
          <cell r="D292" t="str">
            <v>Qualified</v>
          </cell>
          <cell r="E292" t="str">
            <v>Disclaimer</v>
          </cell>
        </row>
        <row r="293">
          <cell r="C293" t="str">
            <v>Mogalakwena</v>
          </cell>
          <cell r="D293" t="str">
            <v>Qualified</v>
          </cell>
          <cell r="E293" t="str">
            <v>Financially unqualified (with other matters)</v>
          </cell>
        </row>
        <row r="294">
          <cell r="C294" t="str">
            <v>Molemole</v>
          </cell>
          <cell r="D294" t="str">
            <v>Disclaimer</v>
          </cell>
          <cell r="E294" t="str">
            <v>Disclaimer</v>
          </cell>
        </row>
        <row r="295">
          <cell r="C295" t="str">
            <v>Mookgopong</v>
          </cell>
          <cell r="D295" t="str">
            <v>Disclaimer</v>
          </cell>
          <cell r="E295" t="str">
            <v>Disclaimer</v>
          </cell>
        </row>
        <row r="296">
          <cell r="C296" t="str">
            <v>Mopani District</v>
          </cell>
          <cell r="D296" t="str">
            <v>Financially unqualified (with other matters)</v>
          </cell>
          <cell r="E296" t="str">
            <v>Disclaimer</v>
          </cell>
        </row>
        <row r="297">
          <cell r="C297" t="str">
            <v>Musina</v>
          </cell>
          <cell r="D297" t="str">
            <v>Financially unqualified (with other matters)</v>
          </cell>
          <cell r="E297" t="str">
            <v>Financially unqualified (with other matters)</v>
          </cell>
        </row>
        <row r="298">
          <cell r="C298" t="str">
            <v>Mutale</v>
          </cell>
          <cell r="D298" t="str">
            <v>Qualified</v>
          </cell>
          <cell r="E298" t="str">
            <v>Disclaimer</v>
          </cell>
        </row>
        <row r="299">
          <cell r="C299" t="str">
            <v>Polokwane</v>
          </cell>
          <cell r="D299" t="str">
            <v>Financially unqualified (with other matters)</v>
          </cell>
          <cell r="E299" t="str">
            <v>Disclaimer</v>
          </cell>
        </row>
        <row r="300">
          <cell r="C300" t="str">
            <v>Polokwane Housing Association</v>
          </cell>
          <cell r="D300" t="str">
            <v>Qualified</v>
          </cell>
          <cell r="E300" t="str">
            <v>Qualified</v>
          </cell>
        </row>
        <row r="301">
          <cell r="C301" t="str">
            <v>Thabazimbi</v>
          </cell>
          <cell r="D301" t="str">
            <v>Disclaimer</v>
          </cell>
          <cell r="E301" t="str">
            <v>Disclaimer</v>
          </cell>
        </row>
        <row r="302">
          <cell r="C302" t="str">
            <v>Thulamela</v>
          </cell>
          <cell r="D302" t="str">
            <v>Qualified</v>
          </cell>
          <cell r="E302" t="str">
            <v>Disclaimer</v>
          </cell>
        </row>
        <row r="303">
          <cell r="C303" t="str">
            <v>Vhembe District</v>
          </cell>
          <cell r="D303" t="str">
            <v>Disclaimer</v>
          </cell>
          <cell r="E303" t="str">
            <v>Disclaimer</v>
          </cell>
        </row>
        <row r="304">
          <cell r="C304" t="str">
            <v>Waterberg District</v>
          </cell>
          <cell r="D304" t="str">
            <v>Financially unqualified (with other matters)</v>
          </cell>
          <cell r="E304" t="str">
            <v>Financially unqualified (with other matters)</v>
          </cell>
        </row>
        <row r="305">
          <cell r="C305" t="str">
            <v>Zelpy 1903 (Pty) Ltd Trading as Letsema</v>
          </cell>
          <cell r="D305" t="str">
            <v>Financially unqualified (with other matters)</v>
          </cell>
          <cell r="E305" t="str">
            <v>Financially unqualified (with other matters)</v>
          </cell>
        </row>
        <row r="306">
          <cell r="C306" t="str">
            <v>Albert Luthuli </v>
          </cell>
          <cell r="D306" t="str">
            <v>Audit outstanding</v>
          </cell>
          <cell r="E306" t="str">
            <v>Qualified</v>
          </cell>
        </row>
        <row r="307">
          <cell r="C307" t="str">
            <v>Bushbuckridge</v>
          </cell>
          <cell r="D307" t="str">
            <v>Financially unqualified (with other matters)</v>
          </cell>
          <cell r="E307" t="str">
            <v>Qualified</v>
          </cell>
        </row>
        <row r="308">
          <cell r="C308" t="str">
            <v>Delmas</v>
          </cell>
          <cell r="D308" t="str">
            <v>Qualified</v>
          </cell>
          <cell r="E308" t="str">
            <v>Financially unqualified (with other matters)</v>
          </cell>
        </row>
        <row r="309">
          <cell r="C309" t="str">
            <v>Dipaliseng </v>
          </cell>
          <cell r="D309" t="str">
            <v>Disclaimer</v>
          </cell>
          <cell r="E309" t="str">
            <v>Disclaimer</v>
          </cell>
        </row>
        <row r="310">
          <cell r="C310" t="str">
            <v>Dr JS Moroka </v>
          </cell>
          <cell r="D310" t="str">
            <v>Qualified</v>
          </cell>
          <cell r="E310" t="str">
            <v>Financially unqualified (with other matters)</v>
          </cell>
        </row>
        <row r="311">
          <cell r="C311" t="str">
            <v>Ehlanzeni District</v>
          </cell>
          <cell r="D311" t="str">
            <v>Financially unqualified (with other matters)</v>
          </cell>
          <cell r="E311" t="str">
            <v>Financially unqualified (with other matters)</v>
          </cell>
        </row>
        <row r="312">
          <cell r="C312" t="str">
            <v>Emakhazeni </v>
          </cell>
          <cell r="D312" t="str">
            <v>Financially unqualified (with other matters)</v>
          </cell>
          <cell r="E312" t="str">
            <v>Financially unqualified (with other matters)</v>
          </cell>
        </row>
        <row r="313">
          <cell r="C313" t="str">
            <v>Emalahleni </v>
          </cell>
          <cell r="D313" t="str">
            <v>Financially unqualified (with other matters)</v>
          </cell>
          <cell r="E313" t="str">
            <v>Financially unqualified (with other matters)</v>
          </cell>
        </row>
        <row r="314">
          <cell r="C314" t="str">
            <v>Gert Sibande District</v>
          </cell>
          <cell r="D314" t="str">
            <v>Financially unqualified (with other matters)</v>
          </cell>
          <cell r="E314" t="str">
            <v>Financially unqualified (with other matters)</v>
          </cell>
        </row>
        <row r="315">
          <cell r="C315" t="str">
            <v>Govan Mbeki</v>
          </cell>
          <cell r="D315" t="str">
            <v>Financially unqualified (with other matters)</v>
          </cell>
          <cell r="E315" t="str">
            <v>Qualified</v>
          </cell>
        </row>
        <row r="316">
          <cell r="C316" t="str">
            <v>Lekwa Local </v>
          </cell>
          <cell r="D316" t="str">
            <v>Disclaimer</v>
          </cell>
          <cell r="E316" t="str">
            <v>Disclaimer</v>
          </cell>
        </row>
        <row r="317">
          <cell r="C317" t="str">
            <v>Mbombela </v>
          </cell>
          <cell r="D317" t="str">
            <v>Qualified</v>
          </cell>
          <cell r="E317" t="str">
            <v>Qualified</v>
          </cell>
        </row>
        <row r="318">
          <cell r="C318" t="str">
            <v>Mkhondo </v>
          </cell>
          <cell r="D318" t="str">
            <v>Audit outstanding</v>
          </cell>
          <cell r="E318" t="str">
            <v>Qualified</v>
          </cell>
        </row>
        <row r="319">
          <cell r="C319" t="str">
            <v>Msukaligwa </v>
          </cell>
          <cell r="D319" t="str">
            <v>Audit outstanding</v>
          </cell>
          <cell r="E319" t="str">
            <v>Qualified</v>
          </cell>
        </row>
        <row r="320">
          <cell r="C320" t="str">
            <v>Nkangala District</v>
          </cell>
          <cell r="D320" t="str">
            <v>Financially unqualified (with other matters)</v>
          </cell>
          <cell r="E320" t="str">
            <v>Financially unqualified (with other matters)</v>
          </cell>
        </row>
        <row r="321">
          <cell r="C321" t="str">
            <v>Nkomazi </v>
          </cell>
          <cell r="D321" t="str">
            <v>Qualified</v>
          </cell>
          <cell r="E321" t="str">
            <v>Disclaimer</v>
          </cell>
        </row>
        <row r="322">
          <cell r="C322" t="str">
            <v>Pixley Ka Seme (Volksrust)</v>
          </cell>
          <cell r="D322" t="str">
            <v>Disclaimer</v>
          </cell>
          <cell r="E322" t="str">
            <v>Disclaimer</v>
          </cell>
        </row>
        <row r="323">
          <cell r="C323" t="str">
            <v>Steve Tswhete </v>
          </cell>
          <cell r="D323" t="str">
            <v>Financially unqualified (with other matters)</v>
          </cell>
          <cell r="E323" t="str">
            <v>Financially unqualified (with other matters)</v>
          </cell>
        </row>
        <row r="324">
          <cell r="C324" t="str">
            <v>Thaba Chweu </v>
          </cell>
          <cell r="D324" t="str">
            <v>Disclaimer</v>
          </cell>
          <cell r="E324" t="str">
            <v>Qualified</v>
          </cell>
        </row>
        <row r="325">
          <cell r="C325" t="str">
            <v>Thembisile </v>
          </cell>
          <cell r="D325" t="str">
            <v>Audit outstanding</v>
          </cell>
          <cell r="E325" t="str">
            <v>Financially unqualified (with other matters)</v>
          </cell>
        </row>
        <row r="326">
          <cell r="C326" t="str">
            <v>Umjindi Municipality</v>
          </cell>
          <cell r="D326" t="str">
            <v>Qualified</v>
          </cell>
          <cell r="E326" t="str">
            <v>Financially unqualified (with other matters)</v>
          </cell>
        </row>
        <row r="327">
          <cell r="C327" t="str">
            <v>!Kheis </v>
          </cell>
          <cell r="D327" t="str">
            <v>Disclaimer</v>
          </cell>
          <cell r="E327" t="str">
            <v>Disclaimer</v>
          </cell>
        </row>
        <row r="328">
          <cell r="C328" t="str">
            <v>Dikgatlong</v>
          </cell>
          <cell r="D328" t="str">
            <v>Disclaimer</v>
          </cell>
          <cell r="E328" t="str">
            <v>Disclaimer</v>
          </cell>
        </row>
        <row r="329">
          <cell r="C329" t="str">
            <v>Emthanjeni</v>
          </cell>
          <cell r="D329" t="str">
            <v>Disclaimer</v>
          </cell>
          <cell r="E329" t="str">
            <v>Disclaimer</v>
          </cell>
        </row>
        <row r="330">
          <cell r="C330" t="str">
            <v>Frances Baard District</v>
          </cell>
          <cell r="D330" t="str">
            <v>Financially unqualified (with no other matters)</v>
          </cell>
          <cell r="E330" t="str">
            <v>Financially unqualified (with other matters)</v>
          </cell>
        </row>
        <row r="331">
          <cell r="C331" t="str">
            <v>Gamagara </v>
          </cell>
          <cell r="D331" t="str">
            <v>Qualified</v>
          </cell>
          <cell r="E331" t="str">
            <v>Qualified</v>
          </cell>
        </row>
        <row r="332">
          <cell r="C332" t="str">
            <v>Ga-Segonyane</v>
          </cell>
          <cell r="D332" t="str">
            <v>Disclaimer</v>
          </cell>
          <cell r="E332" t="str">
            <v>Disclaimer</v>
          </cell>
        </row>
        <row r="333">
          <cell r="C333" t="str">
            <v>Hantam</v>
          </cell>
          <cell r="D333" t="str">
            <v>Qualified</v>
          </cell>
          <cell r="E333" t="str">
            <v>Disclaimer</v>
          </cell>
        </row>
        <row r="334">
          <cell r="C334" t="str">
            <v>Kai!Garib </v>
          </cell>
          <cell r="D334" t="str">
            <v>Disclaimer</v>
          </cell>
          <cell r="E334" t="str">
            <v>Qualified</v>
          </cell>
        </row>
        <row r="335">
          <cell r="C335" t="str">
            <v>Kamiesberg </v>
          </cell>
          <cell r="D335" t="str">
            <v>Disclaimer</v>
          </cell>
          <cell r="E335" t="str">
            <v>Disclaimer</v>
          </cell>
        </row>
        <row r="336">
          <cell r="C336" t="str">
            <v>Kareeberg </v>
          </cell>
          <cell r="D336" t="str">
            <v>Financially unqualified (with no other matters)</v>
          </cell>
          <cell r="E336" t="str">
            <v>Financially unqualified (with no other matters)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sstatements 2009-10"/>
      <sheetName val="Misstatements 2008-09"/>
      <sheetName val="Misstatements Fig"/>
      <sheetName val="UnauthorisedIrregular"/>
      <sheetName val="Qualifications 2009-10"/>
      <sheetName val="Qualifications 2008-09"/>
      <sheetName val="Qualification Fig"/>
      <sheetName val="Qualification Fig (numbers)"/>
      <sheetName val="Qualification Fig Non AGSA"/>
      <sheetName val="Predetermined objectives"/>
      <sheetName val="Compliance"/>
      <sheetName val="Internal controls"/>
      <sheetName val="Other findings"/>
      <sheetName val="New outcomes table"/>
      <sheetName val="Sheet4"/>
    </sheetNames>
    <sheetDataSet>
      <sheetData sheetId="14">
        <row r="3">
          <cell r="C3" t="str">
            <v>Disclaimer</v>
          </cell>
        </row>
        <row r="4">
          <cell r="C4" t="str">
            <v>Adverse</v>
          </cell>
        </row>
        <row r="5">
          <cell r="C5" t="str">
            <v>Qualified</v>
          </cell>
        </row>
        <row r="6">
          <cell r="C6" t="str">
            <v>Financially unqualified with findings on internal control</v>
          </cell>
        </row>
        <row r="7">
          <cell r="C7" t="str">
            <v>Financially unqualified with no findings on internal control</v>
          </cell>
        </row>
        <row r="8">
          <cell r="C8" t="str">
            <v>Audit outstanding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A - Leadership"/>
      <sheetName val="2B - Fin and Perf Management"/>
      <sheetName val="2C - Governance"/>
      <sheetName val="Mask"/>
      <sheetName val="Sheet1"/>
      <sheetName val="Annexure 2 - Slide 45 and 6 (Na"/>
    </sheetNames>
    <definedNames>
      <definedName name="Lookuptable" refersTo="=Sheet1!$A$3:$AH$35"/>
    </definedNames>
    <sheetDataSet>
      <sheetData sheetId="4">
        <row r="3">
          <cell r="A3" t="str">
            <v>Auditee</v>
          </cell>
          <cell r="B3" t="str">
            <v>Auditee Type</v>
          </cell>
          <cell r="C3" t="str">
            <v>Status</v>
          </cell>
          <cell r="D3" t="str">
            <v>GR Applicable</v>
          </cell>
          <cell r="E3" t="str">
            <v>Tone at the top-L3</v>
          </cell>
          <cell r="F3" t="str">
            <v>Financial - L3</v>
          </cell>
          <cell r="G3" t="str">
            <v>Performance - L3</v>
          </cell>
          <cell r="H3" t="str">
            <v>Action to mitigate risks-L4</v>
          </cell>
          <cell r="I3" t="str">
            <v>Financial - L4</v>
          </cell>
          <cell r="J3" t="str">
            <v>Performance - L4</v>
          </cell>
          <cell r="K3" t="str">
            <v>Implementation of appropriate key controls (policies and procedures)-L2</v>
          </cell>
          <cell r="L3" t="str">
            <v>Financial - L2</v>
          </cell>
          <cell r="M3" t="str">
            <v>Performance - L2</v>
          </cell>
          <cell r="N3" t="str">
            <v>Adequacy and competence of personnel responsible for reporting-L1</v>
          </cell>
          <cell r="O3" t="str">
            <v>Financial - L1</v>
          </cell>
          <cell r="P3" t="str">
            <v>Performance - L1</v>
          </cell>
          <cell r="Q3" t="str">
            <v>Quality reliable financial statements-F2</v>
          </cell>
          <cell r="R3" t="str">
            <v>Financial - F2</v>
          </cell>
          <cell r="S3" t="str">
            <v>Performance - F2</v>
          </cell>
          <cell r="T3" t="str">
            <v>Availability of expected information (both financial and performance)-F3</v>
          </cell>
          <cell r="U3" t="str">
            <v>Financial - F3</v>
          </cell>
          <cell r="V3" t="str">
            <v>Performance - F3</v>
          </cell>
          <cell r="W3" t="str">
            <v>Adeqaute financial management systems -F1</v>
          </cell>
          <cell r="X3" t="str">
            <v>Financial - F1</v>
          </cell>
          <cell r="Y3" t="str">
            <v>Performance -F1</v>
          </cell>
          <cell r="Z3" t="str">
            <v>Fraud prevention-G1</v>
          </cell>
          <cell r="AA3" t="str">
            <v>Financial -G1</v>
          </cell>
          <cell r="AB3" t="str">
            <v>Performance - G1</v>
          </cell>
          <cell r="AC3" t="str">
            <v>Internal audit-G2</v>
          </cell>
          <cell r="AD3" t="str">
            <v>Financial-G2</v>
          </cell>
          <cell r="AE3" t="str">
            <v>Performance-G2</v>
          </cell>
          <cell r="AF3" t="str">
            <v>Audit Committee-G3</v>
          </cell>
          <cell r="AG3" t="str">
            <v>Financial-G3</v>
          </cell>
          <cell r="AH3" t="str">
            <v>Performance-G3</v>
          </cell>
        </row>
        <row r="4">
          <cell r="A4" t="str">
            <v>African Institute of SA</v>
          </cell>
          <cell r="B4" t="str">
            <v>Schedule 3A/Subsidiary</v>
          </cell>
          <cell r="C4" t="str">
            <v>Active</v>
          </cell>
          <cell r="D4" t="str">
            <v>Yes</v>
          </cell>
          <cell r="E4">
            <v>0</v>
          </cell>
          <cell r="F4" t="b">
            <v>0</v>
          </cell>
          <cell r="G4" t="b">
            <v>0</v>
          </cell>
          <cell r="H4">
            <v>1</v>
          </cell>
          <cell r="I4" t="b">
            <v>1</v>
          </cell>
          <cell r="J4" t="b">
            <v>0</v>
          </cell>
          <cell r="K4">
            <v>1</v>
          </cell>
          <cell r="L4" t="b">
            <v>1</v>
          </cell>
          <cell r="M4" t="b">
            <v>0</v>
          </cell>
          <cell r="N4">
            <v>1</v>
          </cell>
          <cell r="O4" t="b">
            <v>1</v>
          </cell>
          <cell r="P4" t="b">
            <v>0</v>
          </cell>
          <cell r="Q4">
            <v>1</v>
          </cell>
          <cell r="R4" t="b">
            <v>0</v>
          </cell>
          <cell r="S4" t="b">
            <v>1</v>
          </cell>
          <cell r="T4">
            <v>1</v>
          </cell>
          <cell r="U4" t="b">
            <v>0</v>
          </cell>
          <cell r="V4" t="b">
            <v>1</v>
          </cell>
          <cell r="W4">
            <v>1</v>
          </cell>
          <cell r="X4" t="b">
            <v>0</v>
          </cell>
          <cell r="Y4" t="b">
            <v>1</v>
          </cell>
          <cell r="Z4">
            <v>0</v>
          </cell>
          <cell r="AA4" t="b">
            <v>0</v>
          </cell>
          <cell r="AB4" t="b">
            <v>0</v>
          </cell>
          <cell r="AC4">
            <v>0</v>
          </cell>
          <cell r="AD4" t="b">
            <v>0</v>
          </cell>
          <cell r="AE4" t="b">
            <v>0</v>
          </cell>
          <cell r="AF4">
            <v>0</v>
          </cell>
          <cell r="AG4" t="b">
            <v>0</v>
          </cell>
          <cell r="AH4" t="b">
            <v>0</v>
          </cell>
        </row>
        <row r="5">
          <cell r="A5" t="str">
            <v>CCOD (Mines &amp; Works)</v>
          </cell>
          <cell r="B5" t="str">
            <v>Trading Entity</v>
          </cell>
          <cell r="C5" t="str">
            <v>Active</v>
          </cell>
          <cell r="D5" t="str">
            <v>Yes</v>
          </cell>
          <cell r="E5">
            <v>0</v>
          </cell>
          <cell r="F5" t="b">
            <v>0</v>
          </cell>
          <cell r="G5" t="b">
            <v>0</v>
          </cell>
          <cell r="H5">
            <v>1</v>
          </cell>
          <cell r="I5" t="b">
            <v>1</v>
          </cell>
          <cell r="J5" t="b">
            <v>1</v>
          </cell>
          <cell r="K5">
            <v>1</v>
          </cell>
          <cell r="L5" t="b">
            <v>1</v>
          </cell>
          <cell r="M5" t="b">
            <v>1</v>
          </cell>
          <cell r="N5">
            <v>1</v>
          </cell>
          <cell r="O5" t="b">
            <v>1</v>
          </cell>
          <cell r="P5" t="b">
            <v>1</v>
          </cell>
          <cell r="Q5">
            <v>1</v>
          </cell>
          <cell r="R5" t="b">
            <v>1</v>
          </cell>
          <cell r="S5" t="b">
            <v>1</v>
          </cell>
          <cell r="T5">
            <v>1</v>
          </cell>
          <cell r="U5" t="b">
            <v>1</v>
          </cell>
          <cell r="V5" t="b">
            <v>1</v>
          </cell>
          <cell r="W5">
            <v>1</v>
          </cell>
          <cell r="X5" t="b">
            <v>1</v>
          </cell>
          <cell r="Y5" t="b">
            <v>1</v>
          </cell>
          <cell r="Z5">
            <v>0</v>
          </cell>
          <cell r="AA5" t="b">
            <v>0</v>
          </cell>
          <cell r="AB5" t="b">
            <v>0</v>
          </cell>
          <cell r="AC5">
            <v>1</v>
          </cell>
          <cell r="AD5" t="b">
            <v>1</v>
          </cell>
          <cell r="AE5" t="b">
            <v>1</v>
          </cell>
          <cell r="AF5">
            <v>1</v>
          </cell>
          <cell r="AG5" t="b">
            <v>1</v>
          </cell>
          <cell r="AH5" t="b">
            <v>1</v>
          </cell>
        </row>
        <row r="6">
          <cell r="A6" t="str">
            <v>Council for Medical Schemes</v>
          </cell>
          <cell r="B6" t="str">
            <v>Schedule 3A/Subsidiary</v>
          </cell>
          <cell r="C6" t="str">
            <v>Active</v>
          </cell>
          <cell r="D6" t="str">
            <v>Yes</v>
          </cell>
          <cell r="E6">
            <v>0</v>
          </cell>
          <cell r="F6" t="b">
            <v>0</v>
          </cell>
          <cell r="G6" t="b">
            <v>0</v>
          </cell>
          <cell r="H6">
            <v>1</v>
          </cell>
          <cell r="I6" t="b">
            <v>0</v>
          </cell>
          <cell r="J6" t="b">
            <v>1</v>
          </cell>
          <cell r="K6">
            <v>0</v>
          </cell>
          <cell r="L6" t="b">
            <v>0</v>
          </cell>
          <cell r="M6" t="b">
            <v>0</v>
          </cell>
          <cell r="N6">
            <v>0</v>
          </cell>
          <cell r="O6" t="b">
            <v>0</v>
          </cell>
          <cell r="P6" t="b">
            <v>0</v>
          </cell>
          <cell r="Q6">
            <v>1</v>
          </cell>
          <cell r="R6" t="b">
            <v>0</v>
          </cell>
          <cell r="S6" t="b">
            <v>1</v>
          </cell>
          <cell r="T6">
            <v>1</v>
          </cell>
          <cell r="U6" t="b">
            <v>0</v>
          </cell>
          <cell r="V6" t="b">
            <v>1</v>
          </cell>
          <cell r="W6">
            <v>0</v>
          </cell>
          <cell r="X6" t="b">
            <v>0</v>
          </cell>
          <cell r="Y6" t="b">
            <v>0</v>
          </cell>
          <cell r="Z6">
            <v>0</v>
          </cell>
          <cell r="AA6" t="b">
            <v>0</v>
          </cell>
          <cell r="AB6" t="b">
            <v>0</v>
          </cell>
          <cell r="AC6">
            <v>0</v>
          </cell>
          <cell r="AD6" t="b">
            <v>0</v>
          </cell>
          <cell r="AE6" t="b">
            <v>0</v>
          </cell>
          <cell r="AF6">
            <v>0</v>
          </cell>
          <cell r="AG6" t="b">
            <v>0</v>
          </cell>
          <cell r="AH6" t="b">
            <v>0</v>
          </cell>
        </row>
        <row r="7">
          <cell r="A7" t="str">
            <v>Council for Scientific &amp; Industrial Research</v>
          </cell>
          <cell r="B7" t="str">
            <v>Schedule 3B/Subsidiary</v>
          </cell>
          <cell r="C7" t="str">
            <v>Active</v>
          </cell>
          <cell r="D7" t="str">
            <v>Yes</v>
          </cell>
          <cell r="E7">
            <v>0</v>
          </cell>
          <cell r="F7" t="b">
            <v>0</v>
          </cell>
          <cell r="G7" t="b">
            <v>0</v>
          </cell>
          <cell r="H7">
            <v>0</v>
          </cell>
          <cell r="I7" t="b">
            <v>0</v>
          </cell>
          <cell r="J7" t="b">
            <v>0</v>
          </cell>
          <cell r="K7">
            <v>0</v>
          </cell>
          <cell r="L7" t="b">
            <v>0</v>
          </cell>
          <cell r="M7" t="b">
            <v>0</v>
          </cell>
          <cell r="N7">
            <v>0</v>
          </cell>
          <cell r="O7" t="b">
            <v>0</v>
          </cell>
          <cell r="P7" t="b">
            <v>0</v>
          </cell>
          <cell r="Q7">
            <v>0</v>
          </cell>
          <cell r="R7" t="b">
            <v>0</v>
          </cell>
          <cell r="S7" t="b">
            <v>0</v>
          </cell>
          <cell r="T7">
            <v>0</v>
          </cell>
          <cell r="U7" t="b">
            <v>0</v>
          </cell>
          <cell r="V7" t="b">
            <v>0</v>
          </cell>
          <cell r="W7">
            <v>0</v>
          </cell>
          <cell r="X7" t="b">
            <v>0</v>
          </cell>
          <cell r="Y7" t="b">
            <v>0</v>
          </cell>
          <cell r="Z7">
            <v>0</v>
          </cell>
          <cell r="AA7" t="b">
            <v>0</v>
          </cell>
          <cell r="AB7" t="b">
            <v>0</v>
          </cell>
          <cell r="AC7">
            <v>0</v>
          </cell>
          <cell r="AD7" t="b">
            <v>0</v>
          </cell>
          <cell r="AE7" t="b">
            <v>0</v>
          </cell>
          <cell r="AF7">
            <v>0</v>
          </cell>
          <cell r="AG7" t="b">
            <v>0</v>
          </cell>
          <cell r="AH7" t="b">
            <v>0</v>
          </cell>
        </row>
        <row r="8">
          <cell r="A8" t="str">
            <v>Department of Arts &amp; Culture</v>
          </cell>
          <cell r="B8" t="str">
            <v>National Department</v>
          </cell>
          <cell r="C8" t="str">
            <v>Active</v>
          </cell>
          <cell r="D8" t="str">
            <v>Yes</v>
          </cell>
          <cell r="E8">
            <v>1</v>
          </cell>
          <cell r="F8" t="b">
            <v>1</v>
          </cell>
          <cell r="G8" t="b">
            <v>1</v>
          </cell>
          <cell r="H8">
            <v>1</v>
          </cell>
          <cell r="I8" t="b">
            <v>1</v>
          </cell>
          <cell r="J8" t="b">
            <v>1</v>
          </cell>
          <cell r="K8">
            <v>1</v>
          </cell>
          <cell r="L8" t="b">
            <v>1</v>
          </cell>
          <cell r="M8" t="b">
            <v>1</v>
          </cell>
          <cell r="N8">
            <v>1</v>
          </cell>
          <cell r="O8" t="b">
            <v>1</v>
          </cell>
          <cell r="P8" t="b">
            <v>1</v>
          </cell>
          <cell r="Q8">
            <v>1</v>
          </cell>
          <cell r="R8" t="b">
            <v>0</v>
          </cell>
          <cell r="S8" t="b">
            <v>0</v>
          </cell>
          <cell r="T8">
            <v>1</v>
          </cell>
          <cell r="U8" t="b">
            <v>0</v>
          </cell>
          <cell r="V8" t="b">
            <v>0</v>
          </cell>
          <cell r="W8">
            <v>1</v>
          </cell>
          <cell r="X8" t="b">
            <v>0</v>
          </cell>
          <cell r="Y8" t="b">
            <v>0</v>
          </cell>
          <cell r="Z8">
            <v>1</v>
          </cell>
          <cell r="AA8" t="b">
            <v>0</v>
          </cell>
          <cell r="AB8" t="b">
            <v>0</v>
          </cell>
          <cell r="AC8">
            <v>0</v>
          </cell>
          <cell r="AD8" t="b">
            <v>0</v>
          </cell>
          <cell r="AE8" t="b">
            <v>0</v>
          </cell>
          <cell r="AF8">
            <v>0</v>
          </cell>
          <cell r="AG8" t="b">
            <v>0</v>
          </cell>
          <cell r="AH8" t="b">
            <v>0</v>
          </cell>
        </row>
        <row r="9">
          <cell r="A9" t="str">
            <v>Department of Communications</v>
          </cell>
          <cell r="B9" t="str">
            <v>National Department</v>
          </cell>
          <cell r="C9" t="str">
            <v>Active</v>
          </cell>
          <cell r="D9" t="str">
            <v>Yes</v>
          </cell>
          <cell r="E9">
            <v>1</v>
          </cell>
          <cell r="F9" t="b">
            <v>1</v>
          </cell>
          <cell r="G9" t="b">
            <v>0</v>
          </cell>
          <cell r="H9">
            <v>1</v>
          </cell>
          <cell r="I9" t="b">
            <v>1</v>
          </cell>
          <cell r="J9" t="b">
            <v>0</v>
          </cell>
          <cell r="K9">
            <v>1</v>
          </cell>
          <cell r="L9" t="b">
            <v>1</v>
          </cell>
          <cell r="M9" t="b">
            <v>0</v>
          </cell>
          <cell r="N9">
            <v>1</v>
          </cell>
          <cell r="O9" t="b">
            <v>1</v>
          </cell>
          <cell r="P9" t="b">
            <v>0</v>
          </cell>
          <cell r="Q9">
            <v>1</v>
          </cell>
          <cell r="R9" t="b">
            <v>1</v>
          </cell>
          <cell r="S9" t="b">
            <v>0</v>
          </cell>
          <cell r="T9">
            <v>0</v>
          </cell>
          <cell r="U9" t="b">
            <v>0</v>
          </cell>
          <cell r="V9" t="b">
            <v>0</v>
          </cell>
          <cell r="W9">
            <v>1</v>
          </cell>
          <cell r="X9" t="b">
            <v>1</v>
          </cell>
          <cell r="Y9" t="b">
            <v>0</v>
          </cell>
          <cell r="Z9">
            <v>1</v>
          </cell>
          <cell r="AA9" t="b">
            <v>0</v>
          </cell>
          <cell r="AB9" t="b">
            <v>0</v>
          </cell>
          <cell r="AC9">
            <v>1</v>
          </cell>
          <cell r="AD9" t="b">
            <v>0</v>
          </cell>
          <cell r="AE9" t="b">
            <v>0</v>
          </cell>
          <cell r="AF9">
            <v>0</v>
          </cell>
          <cell r="AG9" t="b">
            <v>0</v>
          </cell>
          <cell r="AH9" t="b">
            <v>0</v>
          </cell>
        </row>
        <row r="10">
          <cell r="A10" t="str">
            <v>Department of Health</v>
          </cell>
          <cell r="B10" t="str">
            <v>National Department</v>
          </cell>
          <cell r="C10" t="str">
            <v>Active</v>
          </cell>
          <cell r="D10" t="str">
            <v>Yes</v>
          </cell>
          <cell r="E10">
            <v>1</v>
          </cell>
          <cell r="F10" t="b">
            <v>1</v>
          </cell>
          <cell r="G10" t="b">
            <v>1</v>
          </cell>
          <cell r="H10">
            <v>1</v>
          </cell>
          <cell r="I10" t="b">
            <v>1</v>
          </cell>
          <cell r="J10" t="b">
            <v>1</v>
          </cell>
          <cell r="K10">
            <v>1</v>
          </cell>
          <cell r="L10" t="b">
            <v>1</v>
          </cell>
          <cell r="M10" t="b">
            <v>1</v>
          </cell>
          <cell r="N10">
            <v>1</v>
          </cell>
          <cell r="O10" t="b">
            <v>1</v>
          </cell>
          <cell r="P10" t="b">
            <v>1</v>
          </cell>
          <cell r="Q10">
            <v>1</v>
          </cell>
          <cell r="R10" t="b">
            <v>1</v>
          </cell>
          <cell r="S10" t="b">
            <v>0</v>
          </cell>
          <cell r="T10">
            <v>0</v>
          </cell>
          <cell r="U10" t="b">
            <v>0</v>
          </cell>
          <cell r="V10" t="b">
            <v>0</v>
          </cell>
          <cell r="W10">
            <v>1</v>
          </cell>
          <cell r="X10" t="b">
            <v>1</v>
          </cell>
          <cell r="Y10" t="b">
            <v>0</v>
          </cell>
          <cell r="Z10">
            <v>1</v>
          </cell>
          <cell r="AA10" t="b">
            <v>0</v>
          </cell>
          <cell r="AB10" t="b">
            <v>0</v>
          </cell>
          <cell r="AC10">
            <v>0</v>
          </cell>
          <cell r="AD10" t="b">
            <v>0</v>
          </cell>
          <cell r="AE10" t="b">
            <v>0</v>
          </cell>
          <cell r="AF10">
            <v>0</v>
          </cell>
          <cell r="AG10" t="b">
            <v>0</v>
          </cell>
          <cell r="AH10" t="b">
            <v>0</v>
          </cell>
        </row>
        <row r="11">
          <cell r="A11" t="str">
            <v>Department of Police</v>
          </cell>
          <cell r="B11" t="str">
            <v>National Department</v>
          </cell>
          <cell r="C11" t="str">
            <v>Active</v>
          </cell>
          <cell r="D11" t="str">
            <v>Yes</v>
          </cell>
          <cell r="E11">
            <v>0</v>
          </cell>
          <cell r="F11" t="b">
            <v>0</v>
          </cell>
          <cell r="G11" t="b">
            <v>0</v>
          </cell>
          <cell r="H11">
            <v>0</v>
          </cell>
          <cell r="I11" t="b">
            <v>0</v>
          </cell>
          <cell r="J11" t="b">
            <v>0</v>
          </cell>
          <cell r="K11">
            <v>0</v>
          </cell>
          <cell r="L11" t="b">
            <v>0</v>
          </cell>
          <cell r="M11" t="b">
            <v>0</v>
          </cell>
          <cell r="N11">
            <v>0</v>
          </cell>
          <cell r="O11" t="b">
            <v>0</v>
          </cell>
          <cell r="P11" t="b">
            <v>0</v>
          </cell>
          <cell r="Q11">
            <v>0</v>
          </cell>
          <cell r="R11" t="b">
            <v>0</v>
          </cell>
          <cell r="S11" t="b">
            <v>0</v>
          </cell>
          <cell r="T11">
            <v>1</v>
          </cell>
          <cell r="U11" t="b">
            <v>0</v>
          </cell>
          <cell r="V11" t="b">
            <v>1</v>
          </cell>
          <cell r="W11">
            <v>1</v>
          </cell>
          <cell r="X11" t="b">
            <v>0</v>
          </cell>
          <cell r="Y11" t="b">
            <v>1</v>
          </cell>
          <cell r="Z11">
            <v>0</v>
          </cell>
          <cell r="AA11" t="b">
            <v>0</v>
          </cell>
          <cell r="AB11" t="b">
            <v>0</v>
          </cell>
          <cell r="AC11">
            <v>0</v>
          </cell>
          <cell r="AD11" t="b">
            <v>0</v>
          </cell>
          <cell r="AE11" t="b">
            <v>0</v>
          </cell>
          <cell r="AF11">
            <v>0</v>
          </cell>
          <cell r="AG11" t="b">
            <v>0</v>
          </cell>
          <cell r="AH11" t="b">
            <v>0</v>
          </cell>
        </row>
        <row r="12">
          <cell r="A12" t="str">
            <v>Department of Science &amp; Technology</v>
          </cell>
          <cell r="B12" t="str">
            <v>National Department</v>
          </cell>
          <cell r="C12" t="str">
            <v>Active</v>
          </cell>
          <cell r="D12" t="str">
            <v>Yes</v>
          </cell>
          <cell r="E12">
            <v>0</v>
          </cell>
          <cell r="F12" t="b">
            <v>0</v>
          </cell>
          <cell r="G12" t="b">
            <v>0</v>
          </cell>
          <cell r="H12">
            <v>0</v>
          </cell>
          <cell r="I12" t="b">
            <v>0</v>
          </cell>
          <cell r="J12" t="b">
            <v>0</v>
          </cell>
          <cell r="K12">
            <v>0</v>
          </cell>
          <cell r="L12" t="b">
            <v>0</v>
          </cell>
          <cell r="M12" t="b">
            <v>0</v>
          </cell>
          <cell r="N12">
            <v>0</v>
          </cell>
          <cell r="O12" t="b">
            <v>0</v>
          </cell>
          <cell r="P12" t="b">
            <v>0</v>
          </cell>
          <cell r="Q12">
            <v>1</v>
          </cell>
          <cell r="R12" t="b">
            <v>0</v>
          </cell>
          <cell r="S12" t="b">
            <v>1</v>
          </cell>
          <cell r="T12">
            <v>1</v>
          </cell>
          <cell r="U12" t="b">
            <v>0</v>
          </cell>
          <cell r="V12" t="b">
            <v>1</v>
          </cell>
          <cell r="W12">
            <v>1</v>
          </cell>
          <cell r="X12" t="b">
            <v>0</v>
          </cell>
          <cell r="Y12" t="b">
            <v>1</v>
          </cell>
          <cell r="Z12">
            <v>0</v>
          </cell>
          <cell r="AA12" t="b">
            <v>0</v>
          </cell>
          <cell r="AB12" t="b">
            <v>0</v>
          </cell>
          <cell r="AC12">
            <v>0</v>
          </cell>
          <cell r="AD12" t="b">
            <v>0</v>
          </cell>
          <cell r="AE12" t="b">
            <v>0</v>
          </cell>
          <cell r="AF12">
            <v>0</v>
          </cell>
          <cell r="AG12" t="b">
            <v>0</v>
          </cell>
          <cell r="AH12" t="b">
            <v>0</v>
          </cell>
        </row>
        <row r="13">
          <cell r="A13" t="str">
            <v>Department of Water Affairs &amp; Forestry</v>
          </cell>
          <cell r="B13" t="str">
            <v>National Department</v>
          </cell>
          <cell r="C13" t="str">
            <v>Active</v>
          </cell>
          <cell r="D13" t="str">
            <v>Yes</v>
          </cell>
          <cell r="E13">
            <v>0</v>
          </cell>
          <cell r="F13" t="b">
            <v>0</v>
          </cell>
          <cell r="G13" t="b">
            <v>0</v>
          </cell>
          <cell r="H13">
            <v>1</v>
          </cell>
          <cell r="I13" t="b">
            <v>1</v>
          </cell>
          <cell r="J13" t="b">
            <v>1</v>
          </cell>
          <cell r="K13">
            <v>1</v>
          </cell>
          <cell r="L13" t="b">
            <v>1</v>
          </cell>
          <cell r="M13" t="b">
            <v>1</v>
          </cell>
          <cell r="N13">
            <v>1</v>
          </cell>
          <cell r="O13" t="b">
            <v>1</v>
          </cell>
          <cell r="P13" t="b">
            <v>1</v>
          </cell>
          <cell r="Q13">
            <v>1</v>
          </cell>
          <cell r="R13" t="b">
            <v>1</v>
          </cell>
          <cell r="S13" t="b">
            <v>1</v>
          </cell>
          <cell r="T13">
            <v>1</v>
          </cell>
          <cell r="U13" t="b">
            <v>1</v>
          </cell>
          <cell r="V13" t="b">
            <v>1</v>
          </cell>
          <cell r="W13">
            <v>1</v>
          </cell>
          <cell r="X13" t="b">
            <v>1</v>
          </cell>
          <cell r="Y13" t="b">
            <v>1</v>
          </cell>
          <cell r="Z13">
            <v>0</v>
          </cell>
          <cell r="AA13" t="b">
            <v>0</v>
          </cell>
          <cell r="AB13" t="b">
            <v>0</v>
          </cell>
          <cell r="AC13">
            <v>0</v>
          </cell>
          <cell r="AD13" t="b">
            <v>0</v>
          </cell>
          <cell r="AE13" t="b">
            <v>0</v>
          </cell>
          <cell r="AF13">
            <v>0</v>
          </cell>
          <cell r="AG13" t="b">
            <v>0</v>
          </cell>
          <cell r="AH13" t="b">
            <v>0</v>
          </cell>
        </row>
        <row r="14">
          <cell r="A14" t="str">
            <v>Erf 706 Rietfontein</v>
          </cell>
          <cell r="B14" t="str">
            <v>Other Entity</v>
          </cell>
          <cell r="C14" t="str">
            <v>Active</v>
          </cell>
          <cell r="D14" t="str">
            <v>Yes</v>
          </cell>
          <cell r="E14">
            <v>0</v>
          </cell>
          <cell r="F14" t="b">
            <v>0</v>
          </cell>
          <cell r="G14" t="b">
            <v>0</v>
          </cell>
          <cell r="H14">
            <v>0</v>
          </cell>
          <cell r="I14" t="b">
            <v>0</v>
          </cell>
          <cell r="J14" t="b">
            <v>0</v>
          </cell>
          <cell r="K14">
            <v>0</v>
          </cell>
          <cell r="L14" t="b">
            <v>0</v>
          </cell>
          <cell r="M14" t="b">
            <v>0</v>
          </cell>
          <cell r="N14">
            <v>0</v>
          </cell>
          <cell r="O14" t="b">
            <v>0</v>
          </cell>
          <cell r="P14" t="b">
            <v>0</v>
          </cell>
          <cell r="Q14">
            <v>0</v>
          </cell>
          <cell r="R14" t="b">
            <v>0</v>
          </cell>
          <cell r="S14" t="b">
            <v>0</v>
          </cell>
          <cell r="T14">
            <v>0</v>
          </cell>
          <cell r="U14" t="b">
            <v>0</v>
          </cell>
          <cell r="V14" t="b">
            <v>0</v>
          </cell>
          <cell r="W14">
            <v>0</v>
          </cell>
          <cell r="X14" t="b">
            <v>0</v>
          </cell>
          <cell r="Y14" t="b">
            <v>0</v>
          </cell>
          <cell r="Z14">
            <v>0</v>
          </cell>
          <cell r="AA14" t="b">
            <v>0</v>
          </cell>
          <cell r="AB14" t="b">
            <v>0</v>
          </cell>
          <cell r="AC14">
            <v>0</v>
          </cell>
          <cell r="AD14" t="b">
            <v>0</v>
          </cell>
          <cell r="AE14" t="b">
            <v>0</v>
          </cell>
          <cell r="AF14">
            <v>0</v>
          </cell>
          <cell r="AG14" t="b">
            <v>0</v>
          </cell>
          <cell r="AH14" t="b">
            <v>0</v>
          </cell>
        </row>
        <row r="15">
          <cell r="A15" t="str">
            <v>Freedom Park</v>
          </cell>
          <cell r="B15" t="str">
            <v>Schedule 3A/Subsidiary</v>
          </cell>
          <cell r="C15" t="str">
            <v>Active</v>
          </cell>
          <cell r="D15" t="str">
            <v>Yes</v>
          </cell>
          <cell r="E15">
            <v>0</v>
          </cell>
          <cell r="F15" t="b">
            <v>0</v>
          </cell>
          <cell r="G15" t="b">
            <v>0</v>
          </cell>
          <cell r="H15">
            <v>0</v>
          </cell>
          <cell r="I15" t="b">
            <v>0</v>
          </cell>
          <cell r="J15" t="b">
            <v>0</v>
          </cell>
          <cell r="K15">
            <v>0</v>
          </cell>
          <cell r="L15" t="b">
            <v>0</v>
          </cell>
          <cell r="M15" t="b">
            <v>0</v>
          </cell>
          <cell r="N15">
            <v>0</v>
          </cell>
          <cell r="O15" t="b">
            <v>0</v>
          </cell>
          <cell r="P15" t="b">
            <v>0</v>
          </cell>
          <cell r="Q15">
            <v>0</v>
          </cell>
          <cell r="R15" t="b">
            <v>0</v>
          </cell>
          <cell r="S15" t="b">
            <v>0</v>
          </cell>
          <cell r="T15">
            <v>0</v>
          </cell>
          <cell r="U15" t="b">
            <v>0</v>
          </cell>
          <cell r="V15" t="b">
            <v>0</v>
          </cell>
          <cell r="W15">
            <v>1</v>
          </cell>
          <cell r="X15" t="b">
            <v>1</v>
          </cell>
          <cell r="Y15" t="b">
            <v>0</v>
          </cell>
          <cell r="Z15">
            <v>0</v>
          </cell>
          <cell r="AA15" t="b">
            <v>0</v>
          </cell>
          <cell r="AB15" t="b">
            <v>0</v>
          </cell>
          <cell r="AC15">
            <v>0</v>
          </cell>
          <cell r="AD15" t="b">
            <v>0</v>
          </cell>
          <cell r="AE15" t="b">
            <v>0</v>
          </cell>
          <cell r="AF15">
            <v>0</v>
          </cell>
          <cell r="AG15" t="b">
            <v>0</v>
          </cell>
          <cell r="AH15" t="b">
            <v>0</v>
          </cell>
        </row>
        <row r="16">
          <cell r="A16" t="str">
            <v>Human Science Research Council</v>
          </cell>
          <cell r="B16" t="str">
            <v>Schedule 3A/Subsidiary</v>
          </cell>
          <cell r="C16" t="str">
            <v>Active</v>
          </cell>
          <cell r="D16" t="str">
            <v>Yes</v>
          </cell>
          <cell r="E16">
            <v>0</v>
          </cell>
          <cell r="F16" t="b">
            <v>0</v>
          </cell>
          <cell r="G16" t="b">
            <v>0</v>
          </cell>
          <cell r="H16">
            <v>0</v>
          </cell>
          <cell r="I16" t="b">
            <v>0</v>
          </cell>
          <cell r="J16" t="b">
            <v>0</v>
          </cell>
          <cell r="K16">
            <v>0</v>
          </cell>
          <cell r="L16" t="b">
            <v>0</v>
          </cell>
          <cell r="M16" t="b">
            <v>0</v>
          </cell>
          <cell r="N16">
            <v>0</v>
          </cell>
          <cell r="O16" t="b">
            <v>0</v>
          </cell>
          <cell r="P16" t="b">
            <v>0</v>
          </cell>
          <cell r="Q16">
            <v>1</v>
          </cell>
          <cell r="R16" t="b">
            <v>1</v>
          </cell>
          <cell r="S16" t="b">
            <v>0</v>
          </cell>
          <cell r="T16">
            <v>0</v>
          </cell>
          <cell r="U16" t="b">
            <v>0</v>
          </cell>
          <cell r="V16" t="b">
            <v>0</v>
          </cell>
          <cell r="W16">
            <v>1</v>
          </cell>
          <cell r="X16" t="b">
            <v>1</v>
          </cell>
          <cell r="Y16" t="b">
            <v>0</v>
          </cell>
          <cell r="Z16">
            <v>0</v>
          </cell>
          <cell r="AA16" t="b">
            <v>0</v>
          </cell>
          <cell r="AB16" t="b">
            <v>0</v>
          </cell>
          <cell r="AC16">
            <v>0</v>
          </cell>
          <cell r="AD16" t="b">
            <v>0</v>
          </cell>
          <cell r="AE16" t="b">
            <v>0</v>
          </cell>
          <cell r="AF16">
            <v>0</v>
          </cell>
          <cell r="AG16" t="b">
            <v>0</v>
          </cell>
          <cell r="AH16" t="b">
            <v>0</v>
          </cell>
        </row>
        <row r="17">
          <cell r="A17" t="str">
            <v>Independent Complaints Directorate</v>
          </cell>
          <cell r="B17" t="str">
            <v>National Department</v>
          </cell>
          <cell r="C17" t="str">
            <v>Active</v>
          </cell>
          <cell r="D17" t="str">
            <v>Yes</v>
          </cell>
          <cell r="E17">
            <v>1</v>
          </cell>
          <cell r="F17" t="b">
            <v>1</v>
          </cell>
          <cell r="G17" t="b">
            <v>1</v>
          </cell>
          <cell r="H17">
            <v>0</v>
          </cell>
          <cell r="I17" t="b">
            <v>0</v>
          </cell>
          <cell r="J17" t="b">
            <v>0</v>
          </cell>
          <cell r="K17">
            <v>0</v>
          </cell>
          <cell r="L17" t="b">
            <v>0</v>
          </cell>
          <cell r="M17" t="b">
            <v>0</v>
          </cell>
          <cell r="N17">
            <v>0</v>
          </cell>
          <cell r="O17" t="b">
            <v>0</v>
          </cell>
          <cell r="P17" t="b">
            <v>0</v>
          </cell>
          <cell r="Q17">
            <v>1</v>
          </cell>
          <cell r="R17" t="b">
            <v>1</v>
          </cell>
          <cell r="S17" t="b">
            <v>1</v>
          </cell>
          <cell r="T17">
            <v>1</v>
          </cell>
          <cell r="U17" t="b">
            <v>1</v>
          </cell>
          <cell r="V17" t="b">
            <v>1</v>
          </cell>
          <cell r="W17">
            <v>1</v>
          </cell>
          <cell r="X17" t="b">
            <v>1</v>
          </cell>
          <cell r="Y17" t="b">
            <v>1</v>
          </cell>
          <cell r="Z17">
            <v>0</v>
          </cell>
          <cell r="AA17" t="b">
            <v>0</v>
          </cell>
          <cell r="AB17" t="b">
            <v>0</v>
          </cell>
          <cell r="AC17">
            <v>1</v>
          </cell>
          <cell r="AD17" t="b">
            <v>0</v>
          </cell>
          <cell r="AE17" t="b">
            <v>0</v>
          </cell>
          <cell r="AF17">
            <v>0</v>
          </cell>
          <cell r="AG17" t="b">
            <v>0</v>
          </cell>
          <cell r="AH17" t="b">
            <v>0</v>
          </cell>
        </row>
        <row r="18">
          <cell r="A18" t="str">
            <v>Market Theatre Foundation</v>
          </cell>
          <cell r="B18" t="str">
            <v>Schedule 3A/Subsidiary</v>
          </cell>
          <cell r="C18" t="str">
            <v>Active</v>
          </cell>
          <cell r="D18" t="str">
            <v>Yes</v>
          </cell>
          <cell r="E18">
            <v>0</v>
          </cell>
          <cell r="F18" t="b">
            <v>0</v>
          </cell>
          <cell r="G18" t="b">
            <v>0</v>
          </cell>
          <cell r="H18">
            <v>0</v>
          </cell>
          <cell r="I18" t="b">
            <v>0</v>
          </cell>
          <cell r="J18" t="b">
            <v>0</v>
          </cell>
          <cell r="K18">
            <v>0</v>
          </cell>
          <cell r="L18" t="b">
            <v>0</v>
          </cell>
          <cell r="M18" t="b">
            <v>0</v>
          </cell>
          <cell r="N18">
            <v>0</v>
          </cell>
          <cell r="O18" t="b">
            <v>0</v>
          </cell>
          <cell r="P18" t="b">
            <v>0</v>
          </cell>
          <cell r="Q18">
            <v>1</v>
          </cell>
          <cell r="R18" t="b">
            <v>0</v>
          </cell>
          <cell r="S18" t="b">
            <v>0</v>
          </cell>
          <cell r="T18">
            <v>0</v>
          </cell>
          <cell r="U18" t="b">
            <v>0</v>
          </cell>
          <cell r="V18" t="b">
            <v>0</v>
          </cell>
          <cell r="W18">
            <v>0</v>
          </cell>
          <cell r="X18" t="b">
            <v>0</v>
          </cell>
          <cell r="Y18" t="b">
            <v>0</v>
          </cell>
          <cell r="Z18">
            <v>0</v>
          </cell>
          <cell r="AA18" t="b">
            <v>0</v>
          </cell>
          <cell r="AB18" t="b">
            <v>0</v>
          </cell>
          <cell r="AC18">
            <v>0</v>
          </cell>
          <cell r="AD18" t="b">
            <v>0</v>
          </cell>
          <cell r="AE18" t="b">
            <v>0</v>
          </cell>
          <cell r="AF18">
            <v>0</v>
          </cell>
          <cell r="AG18" t="b">
            <v>0</v>
          </cell>
          <cell r="AH18" t="b">
            <v>0</v>
          </cell>
        </row>
        <row r="19">
          <cell r="A19" t="str">
            <v>National Electronic Media Institiute of SA</v>
          </cell>
          <cell r="B19" t="str">
            <v>Schedule 3A/Subsidiary</v>
          </cell>
          <cell r="C19" t="str">
            <v>Active</v>
          </cell>
          <cell r="D19" t="str">
            <v>Yes</v>
          </cell>
          <cell r="E19">
            <v>0</v>
          </cell>
          <cell r="F19" t="b">
            <v>0</v>
          </cell>
          <cell r="G19" t="b">
            <v>0</v>
          </cell>
          <cell r="H19">
            <v>1</v>
          </cell>
          <cell r="I19" t="b">
            <v>1</v>
          </cell>
          <cell r="J19" t="b">
            <v>1</v>
          </cell>
          <cell r="K19">
            <v>0</v>
          </cell>
          <cell r="L19" t="b">
            <v>0</v>
          </cell>
          <cell r="M19" t="b">
            <v>0</v>
          </cell>
          <cell r="N19">
            <v>0</v>
          </cell>
          <cell r="O19" t="b">
            <v>0</v>
          </cell>
          <cell r="P19" t="b">
            <v>0</v>
          </cell>
          <cell r="Q19">
            <v>1</v>
          </cell>
          <cell r="R19" t="b">
            <v>0</v>
          </cell>
          <cell r="S19" t="b">
            <v>0</v>
          </cell>
          <cell r="T19">
            <v>1</v>
          </cell>
          <cell r="U19" t="b">
            <v>0</v>
          </cell>
          <cell r="V19" t="b">
            <v>0</v>
          </cell>
          <cell r="W19">
            <v>0</v>
          </cell>
          <cell r="X19" t="b">
            <v>0</v>
          </cell>
          <cell r="Y19" t="b">
            <v>0</v>
          </cell>
          <cell r="Z19">
            <v>0</v>
          </cell>
          <cell r="AA19" t="b">
            <v>0</v>
          </cell>
          <cell r="AB19" t="b">
            <v>0</v>
          </cell>
          <cell r="AC19">
            <v>0</v>
          </cell>
          <cell r="AD19" t="b">
            <v>0</v>
          </cell>
          <cell r="AE19" t="b">
            <v>0</v>
          </cell>
          <cell r="AF19">
            <v>0</v>
          </cell>
          <cell r="AG19" t="b">
            <v>0</v>
          </cell>
          <cell r="AH19" t="b">
            <v>0</v>
          </cell>
        </row>
        <row r="20">
          <cell r="A20" t="str">
            <v>National Heritage Council</v>
          </cell>
          <cell r="B20" t="str">
            <v>Schedule 3A/Subsidiary</v>
          </cell>
          <cell r="C20" t="str">
            <v>Active</v>
          </cell>
          <cell r="D20" t="str">
            <v>Yes</v>
          </cell>
          <cell r="E20">
            <v>0</v>
          </cell>
          <cell r="F20" t="b">
            <v>0</v>
          </cell>
          <cell r="G20" t="b">
            <v>0</v>
          </cell>
          <cell r="H20">
            <v>1</v>
          </cell>
          <cell r="I20" t="b">
            <v>1</v>
          </cell>
          <cell r="J20" t="b">
            <v>1</v>
          </cell>
          <cell r="K20">
            <v>1</v>
          </cell>
          <cell r="L20" t="b">
            <v>1</v>
          </cell>
          <cell r="M20" t="b">
            <v>1</v>
          </cell>
          <cell r="N20">
            <v>1</v>
          </cell>
          <cell r="O20" t="b">
            <v>1</v>
          </cell>
          <cell r="P20" t="b">
            <v>1</v>
          </cell>
          <cell r="Q20">
            <v>1</v>
          </cell>
          <cell r="R20" t="b">
            <v>1</v>
          </cell>
          <cell r="S20" t="b">
            <v>1</v>
          </cell>
          <cell r="T20">
            <v>0</v>
          </cell>
          <cell r="U20" t="b">
            <v>0</v>
          </cell>
          <cell r="V20" t="b">
            <v>0</v>
          </cell>
          <cell r="W20">
            <v>1</v>
          </cell>
          <cell r="X20" t="b">
            <v>1</v>
          </cell>
          <cell r="Y20" t="b">
            <v>1</v>
          </cell>
          <cell r="Z20">
            <v>1</v>
          </cell>
          <cell r="AA20" t="b">
            <v>0</v>
          </cell>
          <cell r="AB20" t="b">
            <v>0</v>
          </cell>
          <cell r="AC20">
            <v>0</v>
          </cell>
          <cell r="AD20" t="b">
            <v>0</v>
          </cell>
          <cell r="AE20" t="b">
            <v>0</v>
          </cell>
          <cell r="AF20">
            <v>0</v>
          </cell>
          <cell r="AG20" t="b">
            <v>0</v>
          </cell>
          <cell r="AH20" t="b">
            <v>0</v>
          </cell>
        </row>
        <row r="21">
          <cell r="A21" t="str">
            <v>National Library of South Africa</v>
          </cell>
          <cell r="B21" t="str">
            <v>Schedule 3A/Subsidiary</v>
          </cell>
          <cell r="C21" t="str">
            <v>Active</v>
          </cell>
          <cell r="D21" t="str">
            <v>Yes</v>
          </cell>
          <cell r="E21">
            <v>0</v>
          </cell>
          <cell r="F21" t="b">
            <v>0</v>
          </cell>
          <cell r="G21" t="b">
            <v>0</v>
          </cell>
          <cell r="H21">
            <v>0</v>
          </cell>
          <cell r="I21" t="b">
            <v>0</v>
          </cell>
          <cell r="J21" t="b">
            <v>0</v>
          </cell>
          <cell r="K21">
            <v>0</v>
          </cell>
          <cell r="L21" t="b">
            <v>0</v>
          </cell>
          <cell r="M21" t="b">
            <v>0</v>
          </cell>
          <cell r="N21">
            <v>0</v>
          </cell>
          <cell r="O21" t="b">
            <v>0</v>
          </cell>
          <cell r="P21" t="b">
            <v>0</v>
          </cell>
          <cell r="Q21">
            <v>0</v>
          </cell>
          <cell r="R21" t="b">
            <v>0</v>
          </cell>
          <cell r="S21" t="b">
            <v>0</v>
          </cell>
          <cell r="T21">
            <v>0</v>
          </cell>
          <cell r="U21" t="b">
            <v>0</v>
          </cell>
          <cell r="V21" t="b">
            <v>0</v>
          </cell>
          <cell r="W21">
            <v>0</v>
          </cell>
          <cell r="X21" t="b">
            <v>0</v>
          </cell>
          <cell r="Y21" t="b">
            <v>0</v>
          </cell>
          <cell r="Z21">
            <v>0</v>
          </cell>
          <cell r="AA21" t="b">
            <v>0</v>
          </cell>
          <cell r="AB21" t="b">
            <v>0</v>
          </cell>
          <cell r="AC21">
            <v>0</v>
          </cell>
          <cell r="AD21" t="b">
            <v>0</v>
          </cell>
          <cell r="AE21" t="b">
            <v>0</v>
          </cell>
          <cell r="AF21">
            <v>1</v>
          </cell>
          <cell r="AG21" t="b">
            <v>0</v>
          </cell>
          <cell r="AH21" t="b">
            <v>0</v>
          </cell>
        </row>
        <row r="22">
          <cell r="A22" t="str">
            <v>National Research Foundation</v>
          </cell>
          <cell r="B22" t="str">
            <v>Schedule 3A/Subsidiary</v>
          </cell>
          <cell r="C22" t="str">
            <v>Active</v>
          </cell>
          <cell r="D22" t="str">
            <v>Yes</v>
          </cell>
          <cell r="E22">
            <v>0</v>
          </cell>
          <cell r="F22" t="b">
            <v>0</v>
          </cell>
          <cell r="G22" t="b">
            <v>0</v>
          </cell>
          <cell r="H22">
            <v>0</v>
          </cell>
          <cell r="I22" t="b">
            <v>0</v>
          </cell>
          <cell r="J22" t="b">
            <v>0</v>
          </cell>
          <cell r="K22">
            <v>0</v>
          </cell>
          <cell r="L22" t="b">
            <v>0</v>
          </cell>
          <cell r="M22" t="b">
            <v>0</v>
          </cell>
          <cell r="N22">
            <v>1</v>
          </cell>
          <cell r="O22" t="b">
            <v>1</v>
          </cell>
          <cell r="P22" t="b">
            <v>0</v>
          </cell>
          <cell r="Q22">
            <v>1</v>
          </cell>
          <cell r="R22" t="b">
            <v>1</v>
          </cell>
          <cell r="S22" t="b">
            <v>0</v>
          </cell>
          <cell r="T22">
            <v>0</v>
          </cell>
          <cell r="U22" t="b">
            <v>0</v>
          </cell>
          <cell r="V22" t="b">
            <v>0</v>
          </cell>
          <cell r="W22">
            <v>1</v>
          </cell>
          <cell r="X22" t="b">
            <v>1</v>
          </cell>
          <cell r="Y22" t="b">
            <v>0</v>
          </cell>
          <cell r="Z22">
            <v>0</v>
          </cell>
          <cell r="AA22" t="b">
            <v>0</v>
          </cell>
          <cell r="AB22" t="b">
            <v>0</v>
          </cell>
          <cell r="AC22">
            <v>0</v>
          </cell>
          <cell r="AD22" t="b">
            <v>0</v>
          </cell>
          <cell r="AE22" t="b">
            <v>0</v>
          </cell>
          <cell r="AF22">
            <v>0</v>
          </cell>
          <cell r="AG22" t="b">
            <v>0</v>
          </cell>
          <cell r="AH22" t="b">
            <v>0</v>
          </cell>
        </row>
        <row r="23">
          <cell r="A23" t="str">
            <v>National Skills Fund</v>
          </cell>
          <cell r="B23" t="str">
            <v>Other Entity</v>
          </cell>
          <cell r="C23" t="str">
            <v>Active</v>
          </cell>
          <cell r="D23" t="str">
            <v>Yes</v>
          </cell>
          <cell r="F23" t="b">
            <v>0</v>
          </cell>
          <cell r="G23" t="b">
            <v>0</v>
          </cell>
          <cell r="I23" t="b">
            <v>0</v>
          </cell>
          <cell r="J23" t="b">
            <v>0</v>
          </cell>
          <cell r="L23" t="b">
            <v>0</v>
          </cell>
          <cell r="M23" t="b">
            <v>0</v>
          </cell>
          <cell r="O23" t="b">
            <v>0</v>
          </cell>
          <cell r="P23" t="b">
            <v>0</v>
          </cell>
          <cell r="R23" t="b">
            <v>0</v>
          </cell>
          <cell r="S23" t="b">
            <v>0</v>
          </cell>
          <cell r="U23" t="b">
            <v>0</v>
          </cell>
          <cell r="V23" t="b">
            <v>0</v>
          </cell>
          <cell r="W23">
            <v>1</v>
          </cell>
          <cell r="X23" t="b">
            <v>0</v>
          </cell>
          <cell r="Y23" t="b">
            <v>0</v>
          </cell>
          <cell r="Z23">
            <v>1</v>
          </cell>
          <cell r="AA23" t="b">
            <v>0</v>
          </cell>
          <cell r="AB23" t="b">
            <v>0</v>
          </cell>
          <cell r="AC23">
            <v>1</v>
          </cell>
          <cell r="AD23" t="b">
            <v>0</v>
          </cell>
          <cell r="AE23" t="b">
            <v>0</v>
          </cell>
          <cell r="AG23" t="b">
            <v>0</v>
          </cell>
          <cell r="AH23" t="b">
            <v>0</v>
          </cell>
        </row>
        <row r="24">
          <cell r="A24" t="str">
            <v>Northern Flagship Institution</v>
          </cell>
          <cell r="B24" t="str">
            <v>Schedule 3A/Subsidiary</v>
          </cell>
          <cell r="C24" t="str">
            <v>Active</v>
          </cell>
          <cell r="D24" t="str">
            <v>Yes</v>
          </cell>
          <cell r="E24">
            <v>1</v>
          </cell>
          <cell r="F24" t="b">
            <v>1</v>
          </cell>
          <cell r="G24" t="b">
            <v>1</v>
          </cell>
          <cell r="H24">
            <v>1</v>
          </cell>
          <cell r="I24" t="b">
            <v>1</v>
          </cell>
          <cell r="J24" t="b">
            <v>1</v>
          </cell>
          <cell r="K24">
            <v>1</v>
          </cell>
          <cell r="L24" t="b">
            <v>1</v>
          </cell>
          <cell r="M24" t="b">
            <v>1</v>
          </cell>
          <cell r="N24">
            <v>0</v>
          </cell>
          <cell r="O24" t="b">
            <v>0</v>
          </cell>
          <cell r="P24" t="b">
            <v>0</v>
          </cell>
          <cell r="Q24">
            <v>0</v>
          </cell>
          <cell r="R24" t="b">
            <v>0</v>
          </cell>
          <cell r="S24" t="b">
            <v>0</v>
          </cell>
          <cell r="T24">
            <v>1</v>
          </cell>
          <cell r="U24" t="b">
            <v>0</v>
          </cell>
          <cell r="V24" t="b">
            <v>0</v>
          </cell>
          <cell r="W24">
            <v>1</v>
          </cell>
          <cell r="X24" t="b">
            <v>0</v>
          </cell>
          <cell r="Y24" t="b">
            <v>0</v>
          </cell>
          <cell r="Z24">
            <v>1</v>
          </cell>
          <cell r="AA24" t="b">
            <v>0</v>
          </cell>
          <cell r="AB24" t="b">
            <v>0</v>
          </cell>
          <cell r="AC24">
            <v>1</v>
          </cell>
          <cell r="AD24" t="b">
            <v>0</v>
          </cell>
          <cell r="AE24" t="b">
            <v>0</v>
          </cell>
          <cell r="AF24">
            <v>0</v>
          </cell>
          <cell r="AG24" t="b">
            <v>0</v>
          </cell>
          <cell r="AH24" t="b">
            <v>0</v>
          </cell>
        </row>
        <row r="25">
          <cell r="A25" t="str">
            <v>Pan SA Language Board</v>
          </cell>
          <cell r="B25" t="str">
            <v>Constitutional Institution</v>
          </cell>
          <cell r="C25" t="str">
            <v>Active</v>
          </cell>
          <cell r="D25" t="str">
            <v>Yes</v>
          </cell>
          <cell r="E25">
            <v>0</v>
          </cell>
          <cell r="F25" t="b">
            <v>0</v>
          </cell>
          <cell r="G25" t="b">
            <v>0</v>
          </cell>
          <cell r="H25">
            <v>1</v>
          </cell>
          <cell r="I25" t="b">
            <v>1</v>
          </cell>
          <cell r="J25" t="b">
            <v>1</v>
          </cell>
          <cell r="K25">
            <v>1</v>
          </cell>
          <cell r="L25" t="b">
            <v>1</v>
          </cell>
          <cell r="M25" t="b">
            <v>1</v>
          </cell>
          <cell r="N25">
            <v>1</v>
          </cell>
          <cell r="O25" t="b">
            <v>1</v>
          </cell>
          <cell r="P25" t="b">
            <v>1</v>
          </cell>
          <cell r="Q25">
            <v>1</v>
          </cell>
          <cell r="R25" t="b">
            <v>1</v>
          </cell>
          <cell r="S25" t="b">
            <v>0</v>
          </cell>
          <cell r="T25">
            <v>0</v>
          </cell>
          <cell r="U25" t="b">
            <v>0</v>
          </cell>
          <cell r="V25" t="b">
            <v>0</v>
          </cell>
          <cell r="W25">
            <v>1</v>
          </cell>
          <cell r="X25" t="b">
            <v>1</v>
          </cell>
          <cell r="Y25" t="b">
            <v>0</v>
          </cell>
          <cell r="Z25">
            <v>0</v>
          </cell>
          <cell r="AA25" t="b">
            <v>0</v>
          </cell>
          <cell r="AB25" t="b">
            <v>0</v>
          </cell>
          <cell r="AC25">
            <v>1</v>
          </cell>
          <cell r="AD25" t="b">
            <v>0</v>
          </cell>
          <cell r="AE25" t="b">
            <v>0</v>
          </cell>
          <cell r="AF25">
            <v>0</v>
          </cell>
          <cell r="AG25" t="b">
            <v>0</v>
          </cell>
          <cell r="AH25" t="b">
            <v>0</v>
          </cell>
        </row>
        <row r="26">
          <cell r="A26" t="str">
            <v>Private Security Industry Regulatory Authority</v>
          </cell>
          <cell r="B26" t="str">
            <v>Schedule 3A/Subsidiary</v>
          </cell>
          <cell r="C26" t="str">
            <v>Active</v>
          </cell>
          <cell r="D26" t="str">
            <v>Yes</v>
          </cell>
          <cell r="E26">
            <v>1</v>
          </cell>
          <cell r="F26" t="b">
            <v>1</v>
          </cell>
          <cell r="G26" t="b">
            <v>1</v>
          </cell>
          <cell r="H26">
            <v>1</v>
          </cell>
          <cell r="I26" t="b">
            <v>1</v>
          </cell>
          <cell r="J26" t="b">
            <v>1</v>
          </cell>
          <cell r="K26">
            <v>1</v>
          </cell>
          <cell r="L26" t="b">
            <v>1</v>
          </cell>
          <cell r="M26" t="b">
            <v>1</v>
          </cell>
          <cell r="N26">
            <v>1</v>
          </cell>
          <cell r="O26" t="b">
            <v>1</v>
          </cell>
          <cell r="P26" t="b">
            <v>1</v>
          </cell>
          <cell r="Q26">
            <v>1</v>
          </cell>
          <cell r="R26" t="b">
            <v>1</v>
          </cell>
          <cell r="S26" t="b">
            <v>1</v>
          </cell>
          <cell r="T26">
            <v>1</v>
          </cell>
          <cell r="U26" t="b">
            <v>1</v>
          </cell>
          <cell r="V26" t="b">
            <v>1</v>
          </cell>
          <cell r="W26">
            <v>1</v>
          </cell>
          <cell r="X26" t="b">
            <v>1</v>
          </cell>
          <cell r="Y26" t="b">
            <v>1</v>
          </cell>
          <cell r="Z26">
            <v>1</v>
          </cell>
          <cell r="AA26" t="b">
            <v>1</v>
          </cell>
          <cell r="AB26" t="b">
            <v>1</v>
          </cell>
          <cell r="AC26">
            <v>1</v>
          </cell>
          <cell r="AD26" t="b">
            <v>1</v>
          </cell>
          <cell r="AE26" t="b">
            <v>1</v>
          </cell>
          <cell r="AF26">
            <v>1</v>
          </cell>
          <cell r="AG26" t="b">
            <v>1</v>
          </cell>
          <cell r="AH26" t="b">
            <v>1</v>
          </cell>
        </row>
        <row r="27">
          <cell r="A27" t="str">
            <v>Robben Island Museum</v>
          </cell>
          <cell r="B27" t="str">
            <v>Schedule 3A/Subsidiary</v>
          </cell>
          <cell r="C27" t="str">
            <v>Active</v>
          </cell>
          <cell r="D27" t="str">
            <v>Yes</v>
          </cell>
          <cell r="E27">
            <v>0</v>
          </cell>
          <cell r="F27" t="b">
            <v>0</v>
          </cell>
          <cell r="G27" t="b">
            <v>0</v>
          </cell>
          <cell r="H27">
            <v>1</v>
          </cell>
          <cell r="I27" t="b">
            <v>1</v>
          </cell>
          <cell r="J27" t="b">
            <v>1</v>
          </cell>
          <cell r="K27">
            <v>1</v>
          </cell>
          <cell r="L27" t="b">
            <v>1</v>
          </cell>
          <cell r="M27" t="b">
            <v>1</v>
          </cell>
          <cell r="N27">
            <v>1</v>
          </cell>
          <cell r="O27" t="b">
            <v>1</v>
          </cell>
          <cell r="P27" t="b">
            <v>1</v>
          </cell>
          <cell r="Q27">
            <v>1</v>
          </cell>
          <cell r="R27" t="b">
            <v>1</v>
          </cell>
          <cell r="S27" t="b">
            <v>1</v>
          </cell>
          <cell r="T27">
            <v>1</v>
          </cell>
          <cell r="U27" t="b">
            <v>1</v>
          </cell>
          <cell r="V27" t="b">
            <v>1</v>
          </cell>
          <cell r="W27">
            <v>1</v>
          </cell>
          <cell r="X27" t="b">
            <v>1</v>
          </cell>
          <cell r="Y27" t="b">
            <v>1</v>
          </cell>
          <cell r="Z27">
            <v>1</v>
          </cell>
          <cell r="AA27" t="b">
            <v>1</v>
          </cell>
          <cell r="AB27" t="b">
            <v>1</v>
          </cell>
          <cell r="AC27">
            <v>0</v>
          </cell>
          <cell r="AD27" t="b">
            <v>0</v>
          </cell>
          <cell r="AE27" t="b">
            <v>0</v>
          </cell>
          <cell r="AF27">
            <v>0</v>
          </cell>
          <cell r="AG27" t="b">
            <v>0</v>
          </cell>
          <cell r="AH27" t="b">
            <v>0</v>
          </cell>
        </row>
        <row r="28">
          <cell r="A28" t="str">
            <v>SA National Aids Trust</v>
          </cell>
          <cell r="B28" t="str">
            <v>Other Entity</v>
          </cell>
          <cell r="C28" t="str">
            <v>Dormant</v>
          </cell>
          <cell r="D28" t="str">
            <v>Yes</v>
          </cell>
          <cell r="F28" t="b">
            <v>0</v>
          </cell>
          <cell r="G28" t="b">
            <v>0</v>
          </cell>
          <cell r="I28" t="b">
            <v>0</v>
          </cell>
          <cell r="J28" t="b">
            <v>0</v>
          </cell>
          <cell r="L28" t="b">
            <v>0</v>
          </cell>
          <cell r="M28" t="b">
            <v>0</v>
          </cell>
          <cell r="O28" t="b">
            <v>0</v>
          </cell>
          <cell r="P28" t="b">
            <v>0</v>
          </cell>
          <cell r="R28" t="b">
            <v>0</v>
          </cell>
          <cell r="S28" t="b">
            <v>0</v>
          </cell>
          <cell r="U28" t="b">
            <v>0</v>
          </cell>
          <cell r="V28" t="b">
            <v>0</v>
          </cell>
          <cell r="X28" t="b">
            <v>0</v>
          </cell>
          <cell r="Y28" t="b">
            <v>0</v>
          </cell>
          <cell r="AA28" t="b">
            <v>0</v>
          </cell>
          <cell r="AB28" t="b">
            <v>0</v>
          </cell>
          <cell r="AD28" t="b">
            <v>0</v>
          </cell>
          <cell r="AE28" t="b">
            <v>0</v>
          </cell>
          <cell r="AG28" t="b">
            <v>0</v>
          </cell>
          <cell r="AH28" t="b">
            <v>0</v>
          </cell>
        </row>
        <row r="29">
          <cell r="A29" t="str">
            <v>State Theatre</v>
          </cell>
          <cell r="B29" t="str">
            <v>Schedule 3A/Subsidiary</v>
          </cell>
          <cell r="C29" t="str">
            <v>Active</v>
          </cell>
          <cell r="D29" t="str">
            <v>Yes</v>
          </cell>
          <cell r="E29">
            <v>1</v>
          </cell>
          <cell r="F29" t="b">
            <v>1</v>
          </cell>
          <cell r="G29" t="b">
            <v>1</v>
          </cell>
          <cell r="H29">
            <v>1</v>
          </cell>
          <cell r="I29" t="b">
            <v>1</v>
          </cell>
          <cell r="J29" t="b">
            <v>1</v>
          </cell>
          <cell r="K29">
            <v>1</v>
          </cell>
          <cell r="L29" t="b">
            <v>1</v>
          </cell>
          <cell r="M29" t="b">
            <v>1</v>
          </cell>
          <cell r="N29">
            <v>1</v>
          </cell>
          <cell r="O29" t="b">
            <v>1</v>
          </cell>
          <cell r="P29" t="b">
            <v>1</v>
          </cell>
          <cell r="Q29">
            <v>1</v>
          </cell>
          <cell r="R29" t="b">
            <v>0</v>
          </cell>
          <cell r="S29" t="b">
            <v>0</v>
          </cell>
          <cell r="T29">
            <v>1</v>
          </cell>
          <cell r="U29" t="b">
            <v>0</v>
          </cell>
          <cell r="V29" t="b">
            <v>0</v>
          </cell>
          <cell r="W29">
            <v>1</v>
          </cell>
          <cell r="X29" t="b">
            <v>0</v>
          </cell>
          <cell r="Y29" t="b">
            <v>0</v>
          </cell>
          <cell r="Z29">
            <v>1</v>
          </cell>
          <cell r="AA29" t="b">
            <v>0</v>
          </cell>
          <cell r="AB29" t="b">
            <v>0</v>
          </cell>
          <cell r="AC29">
            <v>1</v>
          </cell>
          <cell r="AD29" t="b">
            <v>0</v>
          </cell>
          <cell r="AE29" t="b">
            <v>0</v>
          </cell>
          <cell r="AF29">
            <v>0</v>
          </cell>
          <cell r="AG29" t="b">
            <v>0</v>
          </cell>
          <cell r="AH29" t="b">
            <v>0</v>
          </cell>
        </row>
        <row r="30">
          <cell r="A30" t="str">
            <v>The Independent Communication Authority SA (ICASA)</v>
          </cell>
          <cell r="B30" t="str">
            <v>Constitutional Institution</v>
          </cell>
          <cell r="C30" t="str">
            <v>Active</v>
          </cell>
          <cell r="D30" t="str">
            <v>Yes</v>
          </cell>
          <cell r="E30">
            <v>1</v>
          </cell>
          <cell r="F30" t="b">
            <v>1</v>
          </cell>
          <cell r="G30" t="b">
            <v>1</v>
          </cell>
          <cell r="H30">
            <v>1</v>
          </cell>
          <cell r="I30" t="b">
            <v>1</v>
          </cell>
          <cell r="J30" t="b">
            <v>1</v>
          </cell>
          <cell r="K30">
            <v>1</v>
          </cell>
          <cell r="L30" t="b">
            <v>1</v>
          </cell>
          <cell r="M30" t="b">
            <v>1</v>
          </cell>
          <cell r="N30">
            <v>1</v>
          </cell>
          <cell r="O30" t="b">
            <v>1</v>
          </cell>
          <cell r="P30" t="b">
            <v>1</v>
          </cell>
          <cell r="Q30">
            <v>1</v>
          </cell>
          <cell r="R30" t="b">
            <v>1</v>
          </cell>
          <cell r="S30" t="b">
            <v>1</v>
          </cell>
          <cell r="T30">
            <v>1</v>
          </cell>
          <cell r="U30" t="b">
            <v>1</v>
          </cell>
          <cell r="V30" t="b">
            <v>1</v>
          </cell>
          <cell r="W30">
            <v>1</v>
          </cell>
          <cell r="X30" t="b">
            <v>1</v>
          </cell>
          <cell r="Y30" t="b">
            <v>1</v>
          </cell>
          <cell r="Z30">
            <v>1</v>
          </cell>
          <cell r="AA30" t="b">
            <v>1</v>
          </cell>
          <cell r="AB30" t="b">
            <v>1</v>
          </cell>
          <cell r="AC30">
            <v>1</v>
          </cell>
          <cell r="AD30" t="b">
            <v>1</v>
          </cell>
          <cell r="AE30" t="b">
            <v>1</v>
          </cell>
          <cell r="AF30">
            <v>0</v>
          </cell>
          <cell r="AG30" t="b">
            <v>0</v>
          </cell>
          <cell r="AH30" t="b">
            <v>0</v>
          </cell>
        </row>
        <row r="31">
          <cell r="A31" t="str">
            <v>Universal Service Agency (USAASA)</v>
          </cell>
          <cell r="B31" t="str">
            <v>Schedule 3A/Subsidiary</v>
          </cell>
          <cell r="C31" t="str">
            <v>Active</v>
          </cell>
          <cell r="D31" t="str">
            <v>Yes</v>
          </cell>
          <cell r="E31">
            <v>0</v>
          </cell>
          <cell r="F31" t="b">
            <v>0</v>
          </cell>
          <cell r="G31" t="b">
            <v>0</v>
          </cell>
          <cell r="H31">
            <v>1</v>
          </cell>
          <cell r="I31" t="b">
            <v>1</v>
          </cell>
          <cell r="J31" t="b">
            <v>1</v>
          </cell>
          <cell r="K31">
            <v>0</v>
          </cell>
          <cell r="L31" t="b">
            <v>0</v>
          </cell>
          <cell r="M31" t="b">
            <v>0</v>
          </cell>
          <cell r="N31">
            <v>0</v>
          </cell>
          <cell r="O31" t="b">
            <v>0</v>
          </cell>
          <cell r="P31" t="b">
            <v>0</v>
          </cell>
          <cell r="Q31">
            <v>1</v>
          </cell>
          <cell r="R31" t="b">
            <v>0</v>
          </cell>
          <cell r="S31" t="b">
            <v>0</v>
          </cell>
          <cell r="T31">
            <v>0</v>
          </cell>
          <cell r="U31" t="b">
            <v>0</v>
          </cell>
          <cell r="V31" t="b">
            <v>0</v>
          </cell>
          <cell r="W31">
            <v>0</v>
          </cell>
          <cell r="X31" t="b">
            <v>0</v>
          </cell>
          <cell r="Y31" t="b">
            <v>0</v>
          </cell>
          <cell r="Z31">
            <v>1</v>
          </cell>
          <cell r="AA31" t="b">
            <v>1</v>
          </cell>
          <cell r="AB31" t="b">
            <v>0</v>
          </cell>
          <cell r="AC31">
            <v>0</v>
          </cell>
          <cell r="AD31" t="b">
            <v>0</v>
          </cell>
          <cell r="AE31" t="b">
            <v>0</v>
          </cell>
          <cell r="AF31">
            <v>0</v>
          </cell>
          <cell r="AG31" t="b">
            <v>0</v>
          </cell>
          <cell r="AH31" t="b">
            <v>0</v>
          </cell>
        </row>
        <row r="32">
          <cell r="A32" t="str">
            <v>Universal Service Fund (USAAF)</v>
          </cell>
          <cell r="B32" t="str">
            <v>Schedule 3A/Subsidiary</v>
          </cell>
          <cell r="C32" t="str">
            <v>Active</v>
          </cell>
          <cell r="D32" t="str">
            <v>Yes</v>
          </cell>
          <cell r="E32">
            <v>0</v>
          </cell>
          <cell r="F32" t="b">
            <v>0</v>
          </cell>
          <cell r="G32" t="b">
            <v>0</v>
          </cell>
          <cell r="H32">
            <v>1</v>
          </cell>
          <cell r="I32" t="b">
            <v>1</v>
          </cell>
          <cell r="J32" t="b">
            <v>0</v>
          </cell>
          <cell r="K32">
            <v>0</v>
          </cell>
          <cell r="L32" t="b">
            <v>0</v>
          </cell>
          <cell r="M32" t="b">
            <v>0</v>
          </cell>
          <cell r="N32">
            <v>0</v>
          </cell>
          <cell r="O32" t="b">
            <v>0</v>
          </cell>
          <cell r="P32" t="b">
            <v>0</v>
          </cell>
          <cell r="Q32">
            <v>1</v>
          </cell>
          <cell r="R32" t="b">
            <v>0</v>
          </cell>
          <cell r="S32" t="b">
            <v>0</v>
          </cell>
          <cell r="T32">
            <v>0</v>
          </cell>
          <cell r="U32" t="b">
            <v>0</v>
          </cell>
          <cell r="V32" t="b">
            <v>0</v>
          </cell>
          <cell r="W32">
            <v>0</v>
          </cell>
          <cell r="X32" t="b">
            <v>0</v>
          </cell>
          <cell r="Y32" t="b">
            <v>0</v>
          </cell>
          <cell r="Z32">
            <v>1</v>
          </cell>
          <cell r="AA32" t="b">
            <v>0</v>
          </cell>
          <cell r="AB32" t="b">
            <v>0</v>
          </cell>
          <cell r="AC32">
            <v>0</v>
          </cell>
          <cell r="AD32" t="b">
            <v>0</v>
          </cell>
          <cell r="AE32" t="b">
            <v>0</v>
          </cell>
          <cell r="AF32">
            <v>0</v>
          </cell>
          <cell r="AG32" t="b">
            <v>0</v>
          </cell>
          <cell r="AH32" t="b">
            <v>0</v>
          </cell>
        </row>
        <row r="33">
          <cell r="A33" t="str">
            <v>Water Research Commission</v>
          </cell>
          <cell r="B33" t="str">
            <v>Schedule 3A/Subsidiary</v>
          </cell>
          <cell r="C33" t="str">
            <v>Active</v>
          </cell>
          <cell r="D33" t="str">
            <v>Yes</v>
          </cell>
          <cell r="E33">
            <v>0</v>
          </cell>
          <cell r="F33" t="b">
            <v>0</v>
          </cell>
          <cell r="G33" t="b">
            <v>0</v>
          </cell>
          <cell r="H33">
            <v>0</v>
          </cell>
          <cell r="I33" t="b">
            <v>0</v>
          </cell>
          <cell r="J33" t="b">
            <v>0</v>
          </cell>
          <cell r="K33">
            <v>0</v>
          </cell>
          <cell r="L33" t="b">
            <v>0</v>
          </cell>
          <cell r="M33" t="b">
            <v>0</v>
          </cell>
          <cell r="N33">
            <v>1</v>
          </cell>
          <cell r="O33" t="b">
            <v>1</v>
          </cell>
          <cell r="P33" t="b">
            <v>0</v>
          </cell>
          <cell r="Q33">
            <v>1</v>
          </cell>
          <cell r="R33" t="b">
            <v>1</v>
          </cell>
          <cell r="S33" t="b">
            <v>0</v>
          </cell>
          <cell r="T33">
            <v>0</v>
          </cell>
          <cell r="U33" t="b">
            <v>0</v>
          </cell>
          <cell r="V33" t="b">
            <v>0</v>
          </cell>
          <cell r="W33">
            <v>0</v>
          </cell>
          <cell r="X33" t="b">
            <v>0</v>
          </cell>
          <cell r="Y33" t="b">
            <v>0</v>
          </cell>
          <cell r="Z33">
            <v>0</v>
          </cell>
          <cell r="AA33" t="b">
            <v>0</v>
          </cell>
          <cell r="AB33" t="b">
            <v>0</v>
          </cell>
          <cell r="AC33">
            <v>0</v>
          </cell>
          <cell r="AD33" t="b">
            <v>0</v>
          </cell>
          <cell r="AE33" t="b">
            <v>0</v>
          </cell>
          <cell r="AF33">
            <v>0</v>
          </cell>
          <cell r="AG33" t="b">
            <v>0</v>
          </cell>
          <cell r="AH33" t="b">
            <v>0</v>
          </cell>
        </row>
        <row r="34">
          <cell r="A34" t="str">
            <v>Water Trading Account</v>
          </cell>
          <cell r="B34" t="str">
            <v>Trading Entity</v>
          </cell>
          <cell r="C34" t="str">
            <v>Active</v>
          </cell>
          <cell r="D34" t="str">
            <v>Yes</v>
          </cell>
          <cell r="E34">
            <v>1</v>
          </cell>
          <cell r="F34" t="b">
            <v>1</v>
          </cell>
          <cell r="G34" t="b">
            <v>1</v>
          </cell>
          <cell r="H34">
            <v>1</v>
          </cell>
          <cell r="I34" t="b">
            <v>1</v>
          </cell>
          <cell r="J34" t="b">
            <v>1</v>
          </cell>
          <cell r="K34">
            <v>1</v>
          </cell>
          <cell r="L34" t="b">
            <v>1</v>
          </cell>
          <cell r="M34" t="b">
            <v>1</v>
          </cell>
          <cell r="N34">
            <v>1</v>
          </cell>
          <cell r="O34" t="b">
            <v>1</v>
          </cell>
          <cell r="P34" t="b">
            <v>1</v>
          </cell>
          <cell r="Q34">
            <v>1</v>
          </cell>
          <cell r="R34" t="b">
            <v>1</v>
          </cell>
          <cell r="S34" t="b">
            <v>1</v>
          </cell>
          <cell r="T34">
            <v>1</v>
          </cell>
          <cell r="U34" t="b">
            <v>1</v>
          </cell>
          <cell r="V34" t="b">
            <v>1</v>
          </cell>
          <cell r="W34">
            <v>1</v>
          </cell>
          <cell r="X34" t="b">
            <v>1</v>
          </cell>
          <cell r="Y34" t="b">
            <v>1</v>
          </cell>
          <cell r="Z34">
            <v>1</v>
          </cell>
          <cell r="AA34" t="b">
            <v>1</v>
          </cell>
          <cell r="AB34" t="b">
            <v>1</v>
          </cell>
          <cell r="AC34">
            <v>1</v>
          </cell>
          <cell r="AD34" t="b">
            <v>1</v>
          </cell>
          <cell r="AE34" t="b">
            <v>1</v>
          </cell>
          <cell r="AF34">
            <v>0</v>
          </cell>
          <cell r="AG34" t="b">
            <v>0</v>
          </cell>
          <cell r="AH34" t="b">
            <v>0</v>
          </cell>
        </row>
        <row r="35">
          <cell r="A35" t="str">
            <v>Windybrow Theatre</v>
          </cell>
          <cell r="B35" t="str">
            <v>Schedule 3A/Subsidiary</v>
          </cell>
          <cell r="C35" t="str">
            <v>Active</v>
          </cell>
          <cell r="D35" t="str">
            <v>Yes</v>
          </cell>
          <cell r="E35">
            <v>1</v>
          </cell>
          <cell r="F35" t="b">
            <v>1</v>
          </cell>
          <cell r="G35" t="b">
            <v>1</v>
          </cell>
          <cell r="H35">
            <v>0</v>
          </cell>
          <cell r="I35" t="b">
            <v>0</v>
          </cell>
          <cell r="J35" t="b">
            <v>0</v>
          </cell>
          <cell r="K35">
            <v>0</v>
          </cell>
          <cell r="L35" t="b">
            <v>0</v>
          </cell>
          <cell r="M35" t="b">
            <v>0</v>
          </cell>
          <cell r="N35">
            <v>1</v>
          </cell>
          <cell r="O35" t="b">
            <v>1</v>
          </cell>
          <cell r="P35" t="b">
            <v>1</v>
          </cell>
          <cell r="Q35">
            <v>1</v>
          </cell>
          <cell r="R35" t="b">
            <v>0</v>
          </cell>
          <cell r="S35" t="b">
            <v>1</v>
          </cell>
          <cell r="T35">
            <v>1</v>
          </cell>
          <cell r="U35" t="b">
            <v>0</v>
          </cell>
          <cell r="V35" t="b">
            <v>1</v>
          </cell>
          <cell r="W35">
            <v>1</v>
          </cell>
          <cell r="X35" t="b">
            <v>0</v>
          </cell>
          <cell r="Y35" t="b">
            <v>1</v>
          </cell>
          <cell r="Z35">
            <v>0</v>
          </cell>
          <cell r="AA35" t="b">
            <v>0</v>
          </cell>
          <cell r="AB35" t="b">
            <v>0</v>
          </cell>
          <cell r="AC35">
            <v>0</v>
          </cell>
          <cell r="AD35" t="b">
            <v>0</v>
          </cell>
          <cell r="AE35" t="b">
            <v>0</v>
          </cell>
          <cell r="AF35">
            <v>0</v>
          </cell>
          <cell r="AG35" t="b">
            <v>0</v>
          </cell>
          <cell r="AH35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1"/>
  <sheetViews>
    <sheetView view="pageBreakPreview" zoomScale="6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4" sqref="C4:C6"/>
    </sheetView>
  </sheetViews>
  <sheetFormatPr defaultColWidth="9.140625" defaultRowHeight="15"/>
  <cols>
    <col min="1" max="1" width="2.7109375" style="2" customWidth="1"/>
    <col min="2" max="2" width="9.140625" style="1" customWidth="1"/>
    <col min="3" max="3" width="31.7109375" style="2" customWidth="1"/>
    <col min="4" max="4" width="8.57421875" style="2" customWidth="1"/>
    <col min="5" max="7" width="10.57421875" style="2" customWidth="1"/>
    <col min="8" max="8" width="11.8515625" style="2" customWidth="1"/>
    <col min="9" max="9" width="11.140625" style="2" customWidth="1"/>
    <col min="10" max="10" width="10.57421875" style="2" customWidth="1"/>
    <col min="11" max="11" width="14.28125" style="2" customWidth="1"/>
    <col min="12" max="12" width="13.140625" style="2" customWidth="1"/>
    <col min="13" max="13" width="11.00390625" style="2" customWidth="1"/>
    <col min="14" max="14" width="9.140625" style="2" hidden="1" customWidth="1"/>
    <col min="15" max="16384" width="9.140625" style="2" customWidth="1"/>
  </cols>
  <sheetData>
    <row r="1" spans="1:14" ht="14.25">
      <c r="A1" s="10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1:14" ht="30.75" customHeight="1">
      <c r="A2" s="14"/>
      <c r="B2" s="41" t="s">
        <v>329</v>
      </c>
      <c r="C2" s="41"/>
      <c r="D2" s="42"/>
      <c r="E2" s="42"/>
      <c r="F2" s="42"/>
      <c r="G2" s="42"/>
      <c r="H2" s="42"/>
      <c r="I2" s="42"/>
      <c r="J2" s="42"/>
      <c r="K2" s="42"/>
      <c r="L2" s="42"/>
      <c r="M2" s="42"/>
      <c r="N2" s="16"/>
    </row>
    <row r="3" spans="1:14" ht="15" thickBot="1">
      <c r="A3" s="17"/>
      <c r="B3" s="18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</row>
    <row r="4" spans="1:14" ht="15" customHeight="1" thickBot="1">
      <c r="A4" s="17"/>
      <c r="B4" s="43" t="s">
        <v>105</v>
      </c>
      <c r="C4" s="46" t="s">
        <v>138</v>
      </c>
      <c r="D4" s="48" t="s">
        <v>91</v>
      </c>
      <c r="E4" s="49"/>
      <c r="F4" s="49"/>
      <c r="G4" s="49"/>
      <c r="H4" s="49"/>
      <c r="I4" s="48" t="s">
        <v>92</v>
      </c>
      <c r="J4" s="49"/>
      <c r="K4" s="49"/>
      <c r="L4" s="49"/>
      <c r="M4" s="49"/>
      <c r="N4" s="16"/>
    </row>
    <row r="5" spans="1:14" ht="115.5" customHeight="1" thickBot="1">
      <c r="A5" s="17"/>
      <c r="B5" s="44"/>
      <c r="C5" s="46"/>
      <c r="D5" s="37" t="s">
        <v>94</v>
      </c>
      <c r="E5" s="38"/>
      <c r="F5" s="39" t="s">
        <v>95</v>
      </c>
      <c r="G5" s="40"/>
      <c r="H5" s="50" t="s">
        <v>97</v>
      </c>
      <c r="I5" s="37" t="str">
        <f>D5</f>
        <v> Provision of adequately skilled resources capable of implementing the financial reporting framework and performance management requirements, as well as adequate  evaluation of the performance of existing staff :
</v>
      </c>
      <c r="J5" s="38"/>
      <c r="K5" s="39" t="str">
        <f>F5</f>
        <v>Ensuring that proper actions are taken to address  audit findings; key controls are implemented to mitigate risk of misstatement of financial statements and report on predetermined objectives:
</v>
      </c>
      <c r="L5" s="40"/>
      <c r="M5" s="39" t="str">
        <f>H5</f>
        <v>Leadership’s implementation of action plans to address user access control deficiencies (Information Systems)
</v>
      </c>
      <c r="N5" s="16"/>
    </row>
    <row r="6" spans="1:14" ht="62.25" customHeight="1" thickBot="1">
      <c r="A6" s="17"/>
      <c r="B6" s="45"/>
      <c r="C6" s="46"/>
      <c r="D6" s="7" t="s">
        <v>5</v>
      </c>
      <c r="E6" s="7" t="s">
        <v>82</v>
      </c>
      <c r="F6" s="7" t="s">
        <v>5</v>
      </c>
      <c r="G6" s="7" t="s">
        <v>82</v>
      </c>
      <c r="H6" s="51"/>
      <c r="I6" s="7" t="s">
        <v>5</v>
      </c>
      <c r="J6" s="7" t="s">
        <v>82</v>
      </c>
      <c r="K6" s="7" t="s">
        <v>5</v>
      </c>
      <c r="L6" s="7" t="s">
        <v>82</v>
      </c>
      <c r="M6" s="47"/>
      <c r="N6" s="16"/>
    </row>
    <row r="7" spans="1:14" ht="51.75" thickBot="1">
      <c r="A7" s="17"/>
      <c r="B7" s="23">
        <v>1</v>
      </c>
      <c r="C7" s="35" t="s">
        <v>106</v>
      </c>
      <c r="D7" s="9"/>
      <c r="E7" s="9"/>
      <c r="F7" s="9"/>
      <c r="G7" s="9"/>
      <c r="H7" s="9"/>
      <c r="I7" s="9">
        <f aca="true" t="shared" si="0" ref="I7:M9">IF(D7=1,"",1)</f>
        <v>1</v>
      </c>
      <c r="J7" s="9">
        <f t="shared" si="0"/>
        <v>1</v>
      </c>
      <c r="K7" s="9">
        <f t="shared" si="0"/>
        <v>1</v>
      </c>
      <c r="L7" s="9">
        <f t="shared" si="0"/>
        <v>1</v>
      </c>
      <c r="M7" s="9">
        <f t="shared" si="0"/>
        <v>1</v>
      </c>
      <c r="N7" s="16"/>
    </row>
    <row r="8" spans="1:14" ht="15" thickBot="1">
      <c r="A8" s="17"/>
      <c r="B8" s="23">
        <v>2</v>
      </c>
      <c r="C8" s="24" t="s">
        <v>107</v>
      </c>
      <c r="D8" s="9">
        <v>1</v>
      </c>
      <c r="E8" s="9">
        <v>1</v>
      </c>
      <c r="F8" s="9">
        <v>1</v>
      </c>
      <c r="G8" s="9">
        <v>1</v>
      </c>
      <c r="H8" s="9"/>
      <c r="I8" s="9">
        <f t="shared" si="0"/>
      </c>
      <c r="J8" s="9">
        <f t="shared" si="0"/>
      </c>
      <c r="K8" s="9">
        <f t="shared" si="0"/>
      </c>
      <c r="L8" s="9">
        <f t="shared" si="0"/>
      </c>
      <c r="M8" s="9">
        <f t="shared" si="0"/>
        <v>1</v>
      </c>
      <c r="N8" s="16"/>
    </row>
    <row r="9" spans="1:14" ht="15" thickBot="1">
      <c r="A9" s="17"/>
      <c r="B9" s="23">
        <v>3</v>
      </c>
      <c r="C9" s="24" t="s">
        <v>108</v>
      </c>
      <c r="D9" s="9"/>
      <c r="E9" s="9"/>
      <c r="F9" s="9">
        <v>1</v>
      </c>
      <c r="G9" s="9"/>
      <c r="H9" s="9">
        <v>1</v>
      </c>
      <c r="I9" s="9">
        <f t="shared" si="0"/>
        <v>1</v>
      </c>
      <c r="J9" s="9">
        <f t="shared" si="0"/>
        <v>1</v>
      </c>
      <c r="K9" s="9">
        <f t="shared" si="0"/>
      </c>
      <c r="L9" s="9">
        <f t="shared" si="0"/>
        <v>1</v>
      </c>
      <c r="M9" s="9">
        <f t="shared" si="0"/>
      </c>
      <c r="N9" s="16"/>
    </row>
    <row r="10" spans="1:14" ht="15" thickBot="1">
      <c r="A10" s="17"/>
      <c r="B10" s="23">
        <v>4</v>
      </c>
      <c r="C10" s="24" t="s">
        <v>109</v>
      </c>
      <c r="D10" s="9"/>
      <c r="E10" s="9"/>
      <c r="F10" s="9"/>
      <c r="G10" s="9"/>
      <c r="H10" s="9"/>
      <c r="I10" s="9">
        <f aca="true" t="shared" si="1" ref="I10:I50">IF(D10=1,"",1)</f>
        <v>1</v>
      </c>
      <c r="J10" s="9">
        <f aca="true" t="shared" si="2" ref="J10:J50">IF(E10=1,"",1)</f>
        <v>1</v>
      </c>
      <c r="K10" s="9">
        <f aca="true" t="shared" si="3" ref="K10:K50">IF(F10=1,"",1)</f>
        <v>1</v>
      </c>
      <c r="L10" s="9">
        <f aca="true" t="shared" si="4" ref="L10:L50">IF(G10=1,"",1)</f>
        <v>1</v>
      </c>
      <c r="M10" s="9">
        <v>1</v>
      </c>
      <c r="N10" s="16"/>
    </row>
    <row r="11" spans="1:14" ht="15" thickBot="1">
      <c r="A11" s="17"/>
      <c r="B11" s="23">
        <v>5</v>
      </c>
      <c r="C11" s="24" t="s">
        <v>110</v>
      </c>
      <c r="D11" s="9"/>
      <c r="E11" s="9"/>
      <c r="F11" s="9"/>
      <c r="G11" s="9"/>
      <c r="H11" s="9">
        <v>1</v>
      </c>
      <c r="I11" s="9">
        <f t="shared" si="1"/>
        <v>1</v>
      </c>
      <c r="J11" s="9">
        <f t="shared" si="2"/>
        <v>1</v>
      </c>
      <c r="K11" s="9">
        <f t="shared" si="3"/>
        <v>1</v>
      </c>
      <c r="L11" s="9">
        <f t="shared" si="4"/>
        <v>1</v>
      </c>
      <c r="M11" s="9">
        <f>IF(H11=1,"",1)</f>
      </c>
      <c r="N11" s="16"/>
    </row>
    <row r="12" spans="1:14" ht="15" thickBot="1">
      <c r="A12" s="17"/>
      <c r="B12" s="23">
        <v>6</v>
      </c>
      <c r="C12" s="24" t="s">
        <v>111</v>
      </c>
      <c r="D12" s="9"/>
      <c r="E12" s="9"/>
      <c r="F12" s="9"/>
      <c r="G12" s="9"/>
      <c r="H12" s="9"/>
      <c r="I12" s="9">
        <f t="shared" si="1"/>
        <v>1</v>
      </c>
      <c r="J12" s="9">
        <f t="shared" si="2"/>
        <v>1</v>
      </c>
      <c r="K12" s="9">
        <f t="shared" si="3"/>
        <v>1</v>
      </c>
      <c r="L12" s="9">
        <f t="shared" si="4"/>
        <v>1</v>
      </c>
      <c r="M12" s="9">
        <f>IF(H12=1,"",1)</f>
        <v>1</v>
      </c>
      <c r="N12" s="16"/>
    </row>
    <row r="13" spans="1:14" ht="15" thickBot="1">
      <c r="A13" s="17"/>
      <c r="B13" s="23">
        <v>7</v>
      </c>
      <c r="C13" s="24" t="s">
        <v>112</v>
      </c>
      <c r="D13" s="9"/>
      <c r="E13" s="9"/>
      <c r="F13" s="9"/>
      <c r="G13" s="9"/>
      <c r="H13" s="9"/>
      <c r="I13" s="9">
        <f t="shared" si="1"/>
        <v>1</v>
      </c>
      <c r="J13" s="9">
        <f t="shared" si="2"/>
        <v>1</v>
      </c>
      <c r="K13" s="9">
        <f t="shared" si="3"/>
        <v>1</v>
      </c>
      <c r="L13" s="9">
        <f t="shared" si="4"/>
        <v>1</v>
      </c>
      <c r="M13" s="9"/>
      <c r="N13" s="16"/>
    </row>
    <row r="14" spans="1:14" ht="15" thickBot="1">
      <c r="A14" s="17"/>
      <c r="B14" s="23">
        <v>8</v>
      </c>
      <c r="C14" s="24" t="s">
        <v>113</v>
      </c>
      <c r="D14" s="9"/>
      <c r="E14" s="9"/>
      <c r="F14" s="9"/>
      <c r="G14" s="9"/>
      <c r="H14" s="9">
        <v>1</v>
      </c>
      <c r="I14" s="9">
        <f t="shared" si="1"/>
        <v>1</v>
      </c>
      <c r="J14" s="9">
        <f t="shared" si="2"/>
        <v>1</v>
      </c>
      <c r="K14" s="9">
        <f t="shared" si="3"/>
        <v>1</v>
      </c>
      <c r="L14" s="9">
        <f t="shared" si="4"/>
        <v>1</v>
      </c>
      <c r="M14" s="9">
        <f>IF(H14=1,"",1)</f>
      </c>
      <c r="N14" s="16"/>
    </row>
    <row r="15" spans="1:14" ht="15" thickBot="1">
      <c r="A15" s="17"/>
      <c r="B15" s="23">
        <v>9</v>
      </c>
      <c r="C15" s="24" t="s">
        <v>114</v>
      </c>
      <c r="D15" s="9">
        <v>1</v>
      </c>
      <c r="E15" s="9">
        <v>1</v>
      </c>
      <c r="F15" s="9">
        <v>1</v>
      </c>
      <c r="G15" s="9">
        <v>1</v>
      </c>
      <c r="H15" s="9"/>
      <c r="I15" s="9">
        <f t="shared" si="1"/>
      </c>
      <c r="J15" s="9">
        <f t="shared" si="2"/>
      </c>
      <c r="K15" s="9">
        <f t="shared" si="3"/>
      </c>
      <c r="L15" s="9">
        <f t="shared" si="4"/>
      </c>
      <c r="M15" s="9"/>
      <c r="N15" s="16"/>
    </row>
    <row r="16" spans="1:14" ht="15" thickBot="1">
      <c r="A16" s="17"/>
      <c r="B16" s="23">
        <v>10</v>
      </c>
      <c r="C16" s="24" t="s">
        <v>115</v>
      </c>
      <c r="D16" s="9">
        <v>1</v>
      </c>
      <c r="E16" s="9">
        <v>1</v>
      </c>
      <c r="F16" s="9">
        <v>1</v>
      </c>
      <c r="G16" s="9">
        <v>1</v>
      </c>
      <c r="H16" s="9"/>
      <c r="I16" s="9">
        <f t="shared" si="1"/>
      </c>
      <c r="J16" s="9">
        <f t="shared" si="2"/>
      </c>
      <c r="K16" s="9">
        <f t="shared" si="3"/>
      </c>
      <c r="L16" s="9">
        <f t="shared" si="4"/>
      </c>
      <c r="M16" s="9"/>
      <c r="N16" s="16"/>
    </row>
    <row r="17" spans="1:14" ht="15" thickBot="1">
      <c r="A17" s="17"/>
      <c r="B17" s="23">
        <v>11</v>
      </c>
      <c r="C17" s="24" t="s">
        <v>116</v>
      </c>
      <c r="D17" s="9"/>
      <c r="E17" s="9"/>
      <c r="F17" s="9">
        <v>1</v>
      </c>
      <c r="G17" s="9"/>
      <c r="H17" s="9"/>
      <c r="I17" s="9">
        <f t="shared" si="1"/>
        <v>1</v>
      </c>
      <c r="J17" s="9">
        <f t="shared" si="2"/>
        <v>1</v>
      </c>
      <c r="K17" s="9">
        <f t="shared" si="3"/>
      </c>
      <c r="L17" s="9">
        <f t="shared" si="4"/>
        <v>1</v>
      </c>
      <c r="M17" s="9"/>
      <c r="N17" s="16"/>
    </row>
    <row r="18" spans="1:14" ht="15" thickBot="1">
      <c r="A18" s="17"/>
      <c r="B18" s="23">
        <v>12</v>
      </c>
      <c r="C18" s="24" t="s">
        <v>117</v>
      </c>
      <c r="D18" s="9">
        <v>1</v>
      </c>
      <c r="E18" s="9">
        <v>1</v>
      </c>
      <c r="F18" s="9">
        <v>1</v>
      </c>
      <c r="G18" s="9">
        <v>1</v>
      </c>
      <c r="H18" s="9"/>
      <c r="I18" s="9">
        <f t="shared" si="1"/>
      </c>
      <c r="J18" s="9">
        <f t="shared" si="2"/>
      </c>
      <c r="K18" s="9">
        <f t="shared" si="3"/>
      </c>
      <c r="L18" s="9">
        <f t="shared" si="4"/>
      </c>
      <c r="M18" s="9"/>
      <c r="N18" s="16"/>
    </row>
    <row r="19" spans="1:14" ht="15" thickBot="1">
      <c r="A19" s="17"/>
      <c r="B19" s="23">
        <v>13</v>
      </c>
      <c r="C19" s="24" t="s">
        <v>118</v>
      </c>
      <c r="D19" s="9">
        <v>1</v>
      </c>
      <c r="E19" s="9"/>
      <c r="F19" s="9"/>
      <c r="G19" s="9"/>
      <c r="H19" s="9">
        <v>1</v>
      </c>
      <c r="I19" s="9">
        <f t="shared" si="1"/>
      </c>
      <c r="J19" s="9">
        <f t="shared" si="2"/>
        <v>1</v>
      </c>
      <c r="K19" s="9">
        <f t="shared" si="3"/>
        <v>1</v>
      </c>
      <c r="L19" s="9">
        <f t="shared" si="4"/>
        <v>1</v>
      </c>
      <c r="M19" s="9">
        <f>IF(H19=1,"",1)</f>
      </c>
      <c r="N19" s="16"/>
    </row>
    <row r="20" spans="1:14" ht="15" thickBot="1">
      <c r="A20" s="17"/>
      <c r="B20" s="23">
        <v>14</v>
      </c>
      <c r="C20" s="24" t="s">
        <v>119</v>
      </c>
      <c r="D20" s="9">
        <v>1</v>
      </c>
      <c r="E20" s="9"/>
      <c r="F20" s="9">
        <v>1</v>
      </c>
      <c r="G20" s="9"/>
      <c r="H20" s="9"/>
      <c r="I20" s="9">
        <f t="shared" si="1"/>
      </c>
      <c r="J20" s="9">
        <f t="shared" si="2"/>
        <v>1</v>
      </c>
      <c r="K20" s="9">
        <f t="shared" si="3"/>
      </c>
      <c r="L20" s="9">
        <f t="shared" si="4"/>
        <v>1</v>
      </c>
      <c r="M20" s="9"/>
      <c r="N20" s="16"/>
    </row>
    <row r="21" spans="1:14" ht="15" thickBot="1">
      <c r="A21" s="17"/>
      <c r="B21" s="23">
        <v>15</v>
      </c>
      <c r="C21" s="24" t="s">
        <v>120</v>
      </c>
      <c r="D21" s="9">
        <v>1</v>
      </c>
      <c r="E21" s="9"/>
      <c r="F21" s="9">
        <v>1</v>
      </c>
      <c r="G21" s="9"/>
      <c r="H21" s="9"/>
      <c r="I21" s="9">
        <f t="shared" si="1"/>
      </c>
      <c r="J21" s="9">
        <f t="shared" si="2"/>
        <v>1</v>
      </c>
      <c r="K21" s="9">
        <f t="shared" si="3"/>
      </c>
      <c r="L21" s="9">
        <f t="shared" si="4"/>
        <v>1</v>
      </c>
      <c r="M21" s="9"/>
      <c r="N21" s="16"/>
    </row>
    <row r="22" spans="1:14" ht="15" thickBot="1">
      <c r="A22" s="17"/>
      <c r="B22" s="23">
        <v>16</v>
      </c>
      <c r="C22" s="24" t="s">
        <v>121</v>
      </c>
      <c r="D22" s="9"/>
      <c r="E22" s="9"/>
      <c r="F22" s="9"/>
      <c r="G22" s="9"/>
      <c r="H22" s="9"/>
      <c r="I22" s="9">
        <f t="shared" si="1"/>
        <v>1</v>
      </c>
      <c r="J22" s="9">
        <f t="shared" si="2"/>
        <v>1</v>
      </c>
      <c r="K22" s="9">
        <f t="shared" si="3"/>
        <v>1</v>
      </c>
      <c r="L22" s="9">
        <f t="shared" si="4"/>
        <v>1</v>
      </c>
      <c r="M22" s="9">
        <f>IF(H22=1,"",1)</f>
        <v>1</v>
      </c>
      <c r="N22" s="16"/>
    </row>
    <row r="23" spans="1:14" ht="15" thickBot="1">
      <c r="A23" s="17"/>
      <c r="B23" s="23">
        <v>17</v>
      </c>
      <c r="C23" s="24" t="s">
        <v>122</v>
      </c>
      <c r="D23" s="9"/>
      <c r="E23" s="9"/>
      <c r="F23" s="9"/>
      <c r="G23" s="9"/>
      <c r="H23" s="9"/>
      <c r="I23" s="9">
        <f t="shared" si="1"/>
        <v>1</v>
      </c>
      <c r="J23" s="9">
        <f t="shared" si="2"/>
        <v>1</v>
      </c>
      <c r="K23" s="9">
        <f t="shared" si="3"/>
        <v>1</v>
      </c>
      <c r="L23" s="9">
        <f t="shared" si="4"/>
        <v>1</v>
      </c>
      <c r="M23" s="9"/>
      <c r="N23" s="16"/>
    </row>
    <row r="24" spans="1:14" ht="15" thickBot="1">
      <c r="A24" s="17"/>
      <c r="B24" s="23">
        <v>18</v>
      </c>
      <c r="C24" s="24" t="s">
        <v>123</v>
      </c>
      <c r="D24" s="9">
        <v>1</v>
      </c>
      <c r="E24" s="9"/>
      <c r="F24" s="9"/>
      <c r="G24" s="9"/>
      <c r="H24" s="9"/>
      <c r="I24" s="9">
        <f t="shared" si="1"/>
      </c>
      <c r="J24" s="9">
        <f t="shared" si="2"/>
        <v>1</v>
      </c>
      <c r="K24" s="9">
        <f t="shared" si="3"/>
        <v>1</v>
      </c>
      <c r="L24" s="9">
        <f t="shared" si="4"/>
        <v>1</v>
      </c>
      <c r="M24" s="9"/>
      <c r="N24" s="16"/>
    </row>
    <row r="25" spans="1:14" ht="15" thickBot="1">
      <c r="A25" s="17"/>
      <c r="B25" s="23">
        <v>19</v>
      </c>
      <c r="C25" s="24" t="s">
        <v>124</v>
      </c>
      <c r="D25" s="9">
        <v>1</v>
      </c>
      <c r="E25" s="9">
        <v>1</v>
      </c>
      <c r="F25" s="9">
        <v>1</v>
      </c>
      <c r="G25" s="9">
        <v>1</v>
      </c>
      <c r="H25" s="9"/>
      <c r="I25" s="9">
        <f t="shared" si="1"/>
      </c>
      <c r="J25" s="9">
        <f t="shared" si="2"/>
      </c>
      <c r="K25" s="9">
        <f t="shared" si="3"/>
      </c>
      <c r="L25" s="9">
        <f t="shared" si="4"/>
      </c>
      <c r="M25" s="9"/>
      <c r="N25" s="16"/>
    </row>
    <row r="26" spans="1:14" ht="15" thickBot="1">
      <c r="A26" s="17"/>
      <c r="B26" s="23">
        <v>20</v>
      </c>
      <c r="C26" s="24" t="s">
        <v>125</v>
      </c>
      <c r="D26" s="9">
        <v>1</v>
      </c>
      <c r="E26" s="9"/>
      <c r="F26" s="9">
        <v>1</v>
      </c>
      <c r="G26" s="9"/>
      <c r="H26" s="9"/>
      <c r="I26" s="9">
        <f t="shared" si="1"/>
      </c>
      <c r="J26" s="9">
        <f t="shared" si="2"/>
        <v>1</v>
      </c>
      <c r="K26" s="9">
        <f t="shared" si="3"/>
      </c>
      <c r="L26" s="9">
        <f t="shared" si="4"/>
        <v>1</v>
      </c>
      <c r="M26" s="9"/>
      <c r="N26" s="16"/>
    </row>
    <row r="27" spans="1:14" ht="15" thickBot="1">
      <c r="A27" s="17"/>
      <c r="B27" s="23">
        <v>21</v>
      </c>
      <c r="C27" s="24" t="s">
        <v>126</v>
      </c>
      <c r="D27" s="9">
        <v>1</v>
      </c>
      <c r="E27" s="9"/>
      <c r="F27" s="9">
        <v>1</v>
      </c>
      <c r="G27" s="9"/>
      <c r="H27" s="9"/>
      <c r="I27" s="9">
        <f t="shared" si="1"/>
      </c>
      <c r="J27" s="9">
        <f t="shared" si="2"/>
        <v>1</v>
      </c>
      <c r="K27" s="9">
        <f t="shared" si="3"/>
      </c>
      <c r="L27" s="9">
        <f t="shared" si="4"/>
        <v>1</v>
      </c>
      <c r="M27" s="9"/>
      <c r="N27" s="16"/>
    </row>
    <row r="28" spans="1:14" ht="15" thickBot="1">
      <c r="A28" s="17"/>
      <c r="B28" s="23">
        <v>22</v>
      </c>
      <c r="C28" s="24" t="s">
        <v>127</v>
      </c>
      <c r="D28" s="9"/>
      <c r="E28" s="9"/>
      <c r="F28" s="9">
        <v>1</v>
      </c>
      <c r="G28" s="9">
        <v>1</v>
      </c>
      <c r="H28" s="9"/>
      <c r="I28" s="9">
        <f t="shared" si="1"/>
        <v>1</v>
      </c>
      <c r="J28" s="9">
        <f t="shared" si="2"/>
        <v>1</v>
      </c>
      <c r="K28" s="9">
        <f t="shared" si="3"/>
      </c>
      <c r="L28" s="9">
        <f t="shared" si="4"/>
      </c>
      <c r="M28" s="9"/>
      <c r="N28" s="16"/>
    </row>
    <row r="29" spans="1:14" ht="15" thickBot="1">
      <c r="A29" s="17"/>
      <c r="B29" s="23">
        <v>23</v>
      </c>
      <c r="C29" s="24" t="s">
        <v>128</v>
      </c>
      <c r="D29" s="9">
        <v>1</v>
      </c>
      <c r="E29" s="9"/>
      <c r="F29" s="9">
        <v>1</v>
      </c>
      <c r="G29" s="9"/>
      <c r="H29" s="9"/>
      <c r="I29" s="9">
        <f t="shared" si="1"/>
      </c>
      <c r="J29" s="9">
        <f t="shared" si="2"/>
        <v>1</v>
      </c>
      <c r="K29" s="9">
        <f t="shared" si="3"/>
      </c>
      <c r="L29" s="9">
        <f t="shared" si="4"/>
        <v>1</v>
      </c>
      <c r="M29" s="9"/>
      <c r="N29" s="16"/>
    </row>
    <row r="30" spans="1:14" ht="15" thickBot="1">
      <c r="A30" s="17"/>
      <c r="B30" s="23">
        <v>24</v>
      </c>
      <c r="C30" s="24" t="s">
        <v>129</v>
      </c>
      <c r="D30" s="9">
        <v>1</v>
      </c>
      <c r="E30" s="9"/>
      <c r="F30" s="9"/>
      <c r="G30" s="9"/>
      <c r="H30" s="9"/>
      <c r="I30" s="9">
        <f t="shared" si="1"/>
      </c>
      <c r="J30" s="9">
        <f t="shared" si="2"/>
        <v>1</v>
      </c>
      <c r="K30" s="9">
        <f t="shared" si="3"/>
        <v>1</v>
      </c>
      <c r="L30" s="9">
        <f t="shared" si="4"/>
        <v>1</v>
      </c>
      <c r="M30" s="9"/>
      <c r="N30" s="16"/>
    </row>
    <row r="31" spans="1:14" ht="15" thickBot="1">
      <c r="A31" s="17"/>
      <c r="B31" s="23">
        <v>25</v>
      </c>
      <c r="C31" s="24" t="s">
        <v>130</v>
      </c>
      <c r="D31" s="9"/>
      <c r="E31" s="9"/>
      <c r="F31" s="9"/>
      <c r="G31" s="9"/>
      <c r="H31" s="9"/>
      <c r="I31" s="9">
        <f t="shared" si="1"/>
        <v>1</v>
      </c>
      <c r="J31" s="9">
        <f t="shared" si="2"/>
        <v>1</v>
      </c>
      <c r="K31" s="9">
        <f t="shared" si="3"/>
        <v>1</v>
      </c>
      <c r="L31" s="9">
        <f t="shared" si="4"/>
        <v>1</v>
      </c>
      <c r="M31" s="9">
        <f>IF(H31=1,"",1)</f>
        <v>1</v>
      </c>
      <c r="N31" s="16"/>
    </row>
    <row r="32" spans="1:14" ht="15" thickBot="1">
      <c r="A32" s="17"/>
      <c r="B32" s="23">
        <v>26</v>
      </c>
      <c r="C32" s="24" t="s">
        <v>131</v>
      </c>
      <c r="D32" s="9"/>
      <c r="E32" s="9"/>
      <c r="F32" s="9">
        <v>1</v>
      </c>
      <c r="G32" s="9"/>
      <c r="H32" s="9"/>
      <c r="I32" s="9">
        <f t="shared" si="1"/>
        <v>1</v>
      </c>
      <c r="J32" s="9">
        <f t="shared" si="2"/>
        <v>1</v>
      </c>
      <c r="K32" s="9">
        <f t="shared" si="3"/>
      </c>
      <c r="L32" s="9">
        <f t="shared" si="4"/>
        <v>1</v>
      </c>
      <c r="M32" s="9"/>
      <c r="N32" s="16"/>
    </row>
    <row r="33" spans="1:14" ht="15" thickBot="1">
      <c r="A33" s="17"/>
      <c r="B33" s="23">
        <v>27</v>
      </c>
      <c r="C33" s="24" t="s">
        <v>132</v>
      </c>
      <c r="D33" s="9"/>
      <c r="E33" s="9"/>
      <c r="F33" s="9"/>
      <c r="G33" s="9"/>
      <c r="H33" s="9"/>
      <c r="I33" s="9">
        <f t="shared" si="1"/>
        <v>1</v>
      </c>
      <c r="J33" s="9">
        <f t="shared" si="2"/>
        <v>1</v>
      </c>
      <c r="K33" s="9">
        <f t="shared" si="3"/>
        <v>1</v>
      </c>
      <c r="L33" s="9">
        <f t="shared" si="4"/>
        <v>1</v>
      </c>
      <c r="M33" s="9">
        <f>IF(H33=1,"",1)</f>
        <v>1</v>
      </c>
      <c r="N33" s="16"/>
    </row>
    <row r="34" spans="1:14" ht="15" thickBot="1">
      <c r="A34" s="17"/>
      <c r="B34" s="23">
        <v>28</v>
      </c>
      <c r="C34" s="24" t="s">
        <v>133</v>
      </c>
      <c r="D34" s="9"/>
      <c r="E34" s="9"/>
      <c r="F34" s="9">
        <v>1</v>
      </c>
      <c r="G34" s="9">
        <v>1</v>
      </c>
      <c r="H34" s="9"/>
      <c r="I34" s="9">
        <f t="shared" si="1"/>
        <v>1</v>
      </c>
      <c r="J34" s="9">
        <f t="shared" si="2"/>
        <v>1</v>
      </c>
      <c r="K34" s="9">
        <f t="shared" si="3"/>
      </c>
      <c r="L34" s="9">
        <f t="shared" si="4"/>
      </c>
      <c r="M34" s="9"/>
      <c r="N34" s="16"/>
    </row>
    <row r="35" spans="1:14" ht="15" thickBot="1">
      <c r="A35" s="17"/>
      <c r="B35" s="23">
        <v>29</v>
      </c>
      <c r="C35" s="24" t="s">
        <v>134</v>
      </c>
      <c r="D35" s="9">
        <v>1</v>
      </c>
      <c r="E35" s="9">
        <v>1</v>
      </c>
      <c r="F35" s="9">
        <v>1</v>
      </c>
      <c r="G35" s="9">
        <v>1</v>
      </c>
      <c r="H35" s="9">
        <v>1</v>
      </c>
      <c r="I35" s="9">
        <f t="shared" si="1"/>
      </c>
      <c r="J35" s="9">
        <f t="shared" si="2"/>
      </c>
      <c r="K35" s="9">
        <f t="shared" si="3"/>
      </c>
      <c r="L35" s="9">
        <f t="shared" si="4"/>
      </c>
      <c r="M35" s="9">
        <f>IF(H35=1,"",1)</f>
      </c>
      <c r="N35" s="16"/>
    </row>
    <row r="36" spans="1:14" ht="15" thickBot="1">
      <c r="A36" s="17"/>
      <c r="B36" s="23">
        <v>30</v>
      </c>
      <c r="C36" s="24" t="s">
        <v>135</v>
      </c>
      <c r="D36" s="9">
        <v>1</v>
      </c>
      <c r="E36" s="9"/>
      <c r="F36" s="9"/>
      <c r="G36" s="9"/>
      <c r="H36" s="9"/>
      <c r="I36" s="9">
        <f t="shared" si="1"/>
      </c>
      <c r="J36" s="9">
        <f t="shared" si="2"/>
        <v>1</v>
      </c>
      <c r="K36" s="9">
        <f t="shared" si="3"/>
        <v>1</v>
      </c>
      <c r="L36" s="9">
        <f t="shared" si="4"/>
        <v>1</v>
      </c>
      <c r="M36" s="9">
        <f>IF(H36=1,"",1)</f>
        <v>1</v>
      </c>
      <c r="N36" s="16"/>
    </row>
    <row r="37" spans="1:14" ht="15" thickBot="1">
      <c r="A37" s="17"/>
      <c r="B37" s="23">
        <v>31</v>
      </c>
      <c r="C37" s="24" t="s">
        <v>136</v>
      </c>
      <c r="D37" s="9"/>
      <c r="E37" s="9"/>
      <c r="F37" s="9"/>
      <c r="G37" s="9"/>
      <c r="H37" s="9"/>
      <c r="I37" s="9">
        <f t="shared" si="1"/>
        <v>1</v>
      </c>
      <c r="J37" s="9">
        <f t="shared" si="2"/>
        <v>1</v>
      </c>
      <c r="K37" s="9">
        <f t="shared" si="3"/>
        <v>1</v>
      </c>
      <c r="L37" s="9">
        <f t="shared" si="4"/>
        <v>1</v>
      </c>
      <c r="M37" s="9"/>
      <c r="N37" s="16"/>
    </row>
    <row r="38" spans="1:14" ht="15" thickBot="1">
      <c r="A38" s="17"/>
      <c r="B38" s="23">
        <v>32</v>
      </c>
      <c r="C38" s="24" t="s">
        <v>137</v>
      </c>
      <c r="D38" s="9"/>
      <c r="E38" s="9"/>
      <c r="F38" s="9"/>
      <c r="G38" s="9"/>
      <c r="H38" s="9"/>
      <c r="I38" s="9">
        <f t="shared" si="1"/>
        <v>1</v>
      </c>
      <c r="J38" s="9">
        <f t="shared" si="2"/>
        <v>1</v>
      </c>
      <c r="K38" s="9">
        <f t="shared" si="3"/>
        <v>1</v>
      </c>
      <c r="L38" s="9">
        <f t="shared" si="4"/>
        <v>1</v>
      </c>
      <c r="M38" s="9"/>
      <c r="N38" s="16"/>
    </row>
    <row r="39" spans="1:14" ht="15" thickBot="1">
      <c r="A39" s="17"/>
      <c r="B39" s="23">
        <v>33</v>
      </c>
      <c r="C39" s="24" t="s">
        <v>139</v>
      </c>
      <c r="D39" s="9">
        <v>1</v>
      </c>
      <c r="E39" s="9">
        <v>1</v>
      </c>
      <c r="F39" s="9">
        <v>1</v>
      </c>
      <c r="G39" s="9">
        <v>1</v>
      </c>
      <c r="H39" s="9"/>
      <c r="I39" s="9">
        <f t="shared" si="1"/>
      </c>
      <c r="J39" s="9">
        <f t="shared" si="2"/>
      </c>
      <c r="K39" s="9">
        <f t="shared" si="3"/>
      </c>
      <c r="L39" s="9">
        <f t="shared" si="4"/>
      </c>
      <c r="M39" s="9">
        <f>IF(H39=1,"",1)</f>
        <v>1</v>
      </c>
      <c r="N39" s="16"/>
    </row>
    <row r="40" spans="1:14" ht="15" thickBot="1">
      <c r="A40" s="17"/>
      <c r="B40" s="23">
        <v>34</v>
      </c>
      <c r="C40" s="24" t="s">
        <v>140</v>
      </c>
      <c r="D40" s="9">
        <v>1</v>
      </c>
      <c r="E40" s="9">
        <v>1</v>
      </c>
      <c r="F40" s="9">
        <v>1</v>
      </c>
      <c r="G40" s="9">
        <v>1</v>
      </c>
      <c r="H40" s="9"/>
      <c r="I40" s="9">
        <f t="shared" si="1"/>
      </c>
      <c r="J40" s="9">
        <f t="shared" si="2"/>
      </c>
      <c r="K40" s="9">
        <f t="shared" si="3"/>
      </c>
      <c r="L40" s="9">
        <f t="shared" si="4"/>
      </c>
      <c r="M40" s="9"/>
      <c r="N40" s="16"/>
    </row>
    <row r="41" spans="1:14" ht="15" thickBot="1">
      <c r="A41" s="17"/>
      <c r="B41" s="23">
        <v>35</v>
      </c>
      <c r="C41" s="24" t="s">
        <v>141</v>
      </c>
      <c r="D41" s="9">
        <v>1</v>
      </c>
      <c r="E41" s="9">
        <v>1</v>
      </c>
      <c r="F41" s="9"/>
      <c r="G41" s="9"/>
      <c r="H41" s="9"/>
      <c r="I41" s="9">
        <f t="shared" si="1"/>
      </c>
      <c r="J41" s="9">
        <f t="shared" si="2"/>
      </c>
      <c r="K41" s="9">
        <f t="shared" si="3"/>
        <v>1</v>
      </c>
      <c r="L41" s="9">
        <f t="shared" si="4"/>
        <v>1</v>
      </c>
      <c r="M41" s="9"/>
      <c r="N41" s="16"/>
    </row>
    <row r="42" spans="1:14" ht="15" thickBot="1">
      <c r="A42" s="17"/>
      <c r="B42" s="23">
        <v>36</v>
      </c>
      <c r="C42" s="24" t="s">
        <v>142</v>
      </c>
      <c r="D42" s="9">
        <v>1</v>
      </c>
      <c r="E42" s="9">
        <v>1</v>
      </c>
      <c r="F42" s="9">
        <v>1</v>
      </c>
      <c r="G42" s="9">
        <v>1</v>
      </c>
      <c r="H42" s="9"/>
      <c r="I42" s="9">
        <f t="shared" si="1"/>
      </c>
      <c r="J42" s="9">
        <f t="shared" si="2"/>
      </c>
      <c r="K42" s="9">
        <f t="shared" si="3"/>
      </c>
      <c r="L42" s="9">
        <f t="shared" si="4"/>
      </c>
      <c r="M42" s="9"/>
      <c r="N42" s="16"/>
    </row>
    <row r="43" spans="1:14" ht="15" thickBot="1">
      <c r="A43" s="17"/>
      <c r="B43" s="23">
        <v>37</v>
      </c>
      <c r="C43" s="24" t="s">
        <v>143</v>
      </c>
      <c r="D43" s="9">
        <v>1</v>
      </c>
      <c r="E43" s="9"/>
      <c r="F43" s="9">
        <v>1</v>
      </c>
      <c r="G43" s="9"/>
      <c r="H43" s="9"/>
      <c r="I43" s="9">
        <f t="shared" si="1"/>
      </c>
      <c r="J43" s="9">
        <f t="shared" si="2"/>
        <v>1</v>
      </c>
      <c r="K43" s="9">
        <f t="shared" si="3"/>
      </c>
      <c r="L43" s="9">
        <f t="shared" si="4"/>
        <v>1</v>
      </c>
      <c r="M43" s="9"/>
      <c r="N43" s="16"/>
    </row>
    <row r="44" spans="1:14" ht="15" thickBot="1">
      <c r="A44" s="17"/>
      <c r="B44" s="23">
        <v>38</v>
      </c>
      <c r="C44" s="24" t="s">
        <v>144</v>
      </c>
      <c r="D44" s="9">
        <v>1</v>
      </c>
      <c r="E44" s="9">
        <v>1</v>
      </c>
      <c r="F44" s="9">
        <v>1</v>
      </c>
      <c r="G44" s="9">
        <v>1</v>
      </c>
      <c r="H44" s="9"/>
      <c r="I44" s="9">
        <f t="shared" si="1"/>
      </c>
      <c r="J44" s="9">
        <f t="shared" si="2"/>
      </c>
      <c r="K44" s="9">
        <f t="shared" si="3"/>
      </c>
      <c r="L44" s="9">
        <f t="shared" si="4"/>
      </c>
      <c r="M44" s="9"/>
      <c r="N44" s="16"/>
    </row>
    <row r="45" spans="1:14" ht="15" thickBot="1">
      <c r="A45" s="17"/>
      <c r="B45" s="23">
        <v>39</v>
      </c>
      <c r="C45" s="24" t="s">
        <v>145</v>
      </c>
      <c r="D45" s="9">
        <v>1</v>
      </c>
      <c r="E45" s="9"/>
      <c r="F45" s="9">
        <v>1</v>
      </c>
      <c r="G45" s="9"/>
      <c r="H45" s="9"/>
      <c r="I45" s="9">
        <f t="shared" si="1"/>
      </c>
      <c r="J45" s="9">
        <f t="shared" si="2"/>
        <v>1</v>
      </c>
      <c r="K45" s="9">
        <f t="shared" si="3"/>
      </c>
      <c r="L45" s="9">
        <f t="shared" si="4"/>
        <v>1</v>
      </c>
      <c r="M45" s="9"/>
      <c r="N45" s="16"/>
    </row>
    <row r="46" spans="1:14" ht="15" thickBot="1">
      <c r="A46" s="17"/>
      <c r="B46" s="23">
        <v>40</v>
      </c>
      <c r="C46" s="24" t="s">
        <v>146</v>
      </c>
      <c r="D46" s="9">
        <v>1</v>
      </c>
      <c r="E46" s="9">
        <v>1</v>
      </c>
      <c r="F46" s="9">
        <v>1</v>
      </c>
      <c r="G46" s="9">
        <v>1</v>
      </c>
      <c r="H46" s="9"/>
      <c r="I46" s="9">
        <f t="shared" si="1"/>
      </c>
      <c r="J46" s="9">
        <f t="shared" si="2"/>
      </c>
      <c r="K46" s="9">
        <f t="shared" si="3"/>
      </c>
      <c r="L46" s="9">
        <f t="shared" si="4"/>
      </c>
      <c r="M46" s="9">
        <f>IF(H46=1,"",1)</f>
        <v>1</v>
      </c>
      <c r="N46" s="16"/>
    </row>
    <row r="47" spans="1:14" ht="15" thickBot="1">
      <c r="A47" s="17"/>
      <c r="B47" s="23">
        <v>41</v>
      </c>
      <c r="C47" s="24" t="s">
        <v>147</v>
      </c>
      <c r="D47" s="9">
        <v>1</v>
      </c>
      <c r="E47" s="9"/>
      <c r="F47" s="9">
        <v>1</v>
      </c>
      <c r="G47" s="9"/>
      <c r="H47" s="9"/>
      <c r="I47" s="9">
        <f t="shared" si="1"/>
      </c>
      <c r="J47" s="9">
        <f t="shared" si="2"/>
        <v>1</v>
      </c>
      <c r="K47" s="9">
        <f t="shared" si="3"/>
      </c>
      <c r="L47" s="9">
        <f t="shared" si="4"/>
        <v>1</v>
      </c>
      <c r="M47" s="9"/>
      <c r="N47" s="16"/>
    </row>
    <row r="48" spans="1:14" ht="15" thickBot="1">
      <c r="A48" s="17"/>
      <c r="B48" s="23">
        <v>42</v>
      </c>
      <c r="C48" s="24" t="s">
        <v>148</v>
      </c>
      <c r="D48" s="9">
        <v>1</v>
      </c>
      <c r="E48" s="9">
        <v>1</v>
      </c>
      <c r="F48" s="9">
        <v>1</v>
      </c>
      <c r="G48" s="9">
        <v>1</v>
      </c>
      <c r="H48" s="9"/>
      <c r="I48" s="9">
        <f t="shared" si="1"/>
      </c>
      <c r="J48" s="9">
        <f t="shared" si="2"/>
      </c>
      <c r="K48" s="9">
        <f t="shared" si="3"/>
      </c>
      <c r="L48" s="9">
        <f t="shared" si="4"/>
      </c>
      <c r="M48" s="9"/>
      <c r="N48" s="16"/>
    </row>
    <row r="49" spans="1:14" ht="15" thickBot="1">
      <c r="A49" s="17"/>
      <c r="B49" s="23">
        <v>43</v>
      </c>
      <c r="C49" s="24" t="s">
        <v>149</v>
      </c>
      <c r="D49" s="9">
        <v>1</v>
      </c>
      <c r="E49" s="9">
        <v>1</v>
      </c>
      <c r="F49" s="9">
        <v>1</v>
      </c>
      <c r="G49" s="9"/>
      <c r="H49" s="9"/>
      <c r="I49" s="9">
        <f t="shared" si="1"/>
      </c>
      <c r="J49" s="9">
        <f t="shared" si="2"/>
      </c>
      <c r="K49" s="9">
        <f t="shared" si="3"/>
      </c>
      <c r="L49" s="9">
        <f t="shared" si="4"/>
        <v>1</v>
      </c>
      <c r="M49" s="9"/>
      <c r="N49" s="16"/>
    </row>
    <row r="50" spans="1:14" ht="15" thickBot="1">
      <c r="A50" s="17"/>
      <c r="B50" s="23">
        <v>44</v>
      </c>
      <c r="C50" s="24" t="s">
        <v>150</v>
      </c>
      <c r="D50" s="9">
        <v>1</v>
      </c>
      <c r="E50" s="9">
        <v>1</v>
      </c>
      <c r="F50" s="9">
        <v>1</v>
      </c>
      <c r="G50" s="9">
        <v>1</v>
      </c>
      <c r="H50" s="9"/>
      <c r="I50" s="9">
        <f t="shared" si="1"/>
      </c>
      <c r="J50" s="9">
        <f t="shared" si="2"/>
      </c>
      <c r="K50" s="9">
        <f t="shared" si="3"/>
      </c>
      <c r="L50" s="9">
        <f t="shared" si="4"/>
      </c>
      <c r="M50" s="9"/>
      <c r="N50" s="16"/>
    </row>
    <row r="51" spans="1:14" ht="15" thickBot="1">
      <c r="A51" s="17"/>
      <c r="B51" s="23">
        <v>45</v>
      </c>
      <c r="C51" s="24" t="s">
        <v>151</v>
      </c>
      <c r="D51" s="9">
        <v>1</v>
      </c>
      <c r="E51" s="9"/>
      <c r="F51" s="9">
        <v>1</v>
      </c>
      <c r="G51" s="9"/>
      <c r="H51" s="9"/>
      <c r="I51" s="9"/>
      <c r="J51" s="9">
        <v>1</v>
      </c>
      <c r="K51" s="9"/>
      <c r="L51" s="9">
        <v>1</v>
      </c>
      <c r="M51" s="9"/>
      <c r="N51" s="16"/>
    </row>
    <row r="52" spans="1:14" ht="15" thickBot="1">
      <c r="A52" s="17"/>
      <c r="B52" s="23">
        <v>46</v>
      </c>
      <c r="C52" s="24" t="s">
        <v>152</v>
      </c>
      <c r="D52" s="9">
        <v>1</v>
      </c>
      <c r="E52" s="9"/>
      <c r="F52" s="9">
        <v>1</v>
      </c>
      <c r="G52" s="9"/>
      <c r="H52" s="9"/>
      <c r="I52" s="9"/>
      <c r="J52" s="9">
        <v>1</v>
      </c>
      <c r="K52" s="9"/>
      <c r="L52" s="9">
        <v>1</v>
      </c>
      <c r="M52" s="9"/>
      <c r="N52" s="16"/>
    </row>
    <row r="53" spans="1:14" ht="15" thickBot="1">
      <c r="A53" s="17"/>
      <c r="B53" s="23">
        <v>47</v>
      </c>
      <c r="C53" s="24" t="s">
        <v>153</v>
      </c>
      <c r="D53" s="9">
        <v>1</v>
      </c>
      <c r="E53" s="9">
        <v>1</v>
      </c>
      <c r="F53" s="9">
        <v>1</v>
      </c>
      <c r="G53" s="9">
        <v>1</v>
      </c>
      <c r="H53" s="9"/>
      <c r="I53" s="9"/>
      <c r="J53" s="9"/>
      <c r="K53" s="9"/>
      <c r="L53" s="9"/>
      <c r="M53" s="9"/>
      <c r="N53" s="16"/>
    </row>
    <row r="54" spans="1:14" ht="15" thickBot="1">
      <c r="A54" s="17"/>
      <c r="B54" s="23">
        <v>48</v>
      </c>
      <c r="C54" s="25" t="s">
        <v>154</v>
      </c>
      <c r="D54" s="26">
        <v>0</v>
      </c>
      <c r="E54" s="9">
        <f>IF(VLOOKUP(C54,'[3]Sheet1'!$A$3:$AH$35,16),0,1)</f>
        <v>1</v>
      </c>
      <c r="F54" s="26">
        <f>IF(VLOOKUP(C54,[3]!Lookuptable,9),0,1)</f>
        <v>0</v>
      </c>
      <c r="G54" s="9">
        <f>IF(VLOOKUP(C54,[3]!Lookuptable,10),0,1)</f>
        <v>1</v>
      </c>
      <c r="H54" s="9"/>
      <c r="I54" s="9">
        <f aca="true" t="shared" si="5" ref="I54:M56">IF(D54=1,"",1)</f>
        <v>1</v>
      </c>
      <c r="J54" s="9">
        <f t="shared" si="5"/>
      </c>
      <c r="K54" s="9">
        <f t="shared" si="5"/>
        <v>1</v>
      </c>
      <c r="L54" s="9">
        <f t="shared" si="5"/>
      </c>
      <c r="M54" s="9">
        <f t="shared" si="5"/>
        <v>1</v>
      </c>
      <c r="N54" s="16"/>
    </row>
    <row r="55" spans="1:14" ht="15" thickBot="1">
      <c r="A55" s="17"/>
      <c r="B55" s="23">
        <v>49</v>
      </c>
      <c r="C55" s="25" t="s">
        <v>155</v>
      </c>
      <c r="D55" s="26">
        <v>0</v>
      </c>
      <c r="E55" s="9"/>
      <c r="F55" s="26">
        <f>IF(VLOOKUP(C55,[3]!Lookuptable,9),0,1)</f>
        <v>0</v>
      </c>
      <c r="G55" s="26">
        <f>IF(VLOOKUP(C55,[3]!Lookuptable,10),0,1)</f>
        <v>0</v>
      </c>
      <c r="H55" s="9"/>
      <c r="I55" s="9">
        <f t="shared" si="5"/>
        <v>1</v>
      </c>
      <c r="J55" s="9">
        <f t="shared" si="5"/>
        <v>1</v>
      </c>
      <c r="K55" s="9">
        <f t="shared" si="5"/>
        <v>1</v>
      </c>
      <c r="L55" s="9">
        <f t="shared" si="5"/>
        <v>1</v>
      </c>
      <c r="M55" s="9">
        <f t="shared" si="5"/>
        <v>1</v>
      </c>
      <c r="N55" s="16"/>
    </row>
    <row r="56" spans="1:14" ht="15" thickBot="1">
      <c r="A56" s="17"/>
      <c r="B56" s="23">
        <v>50</v>
      </c>
      <c r="C56" s="25" t="s">
        <v>156</v>
      </c>
      <c r="D56" s="8">
        <v>1</v>
      </c>
      <c r="E56" s="9">
        <f>IF(VLOOKUP(C56,'[3]Sheet1'!$A$3:$AH$35,16),0,1)</f>
        <v>1</v>
      </c>
      <c r="F56" s="8">
        <f>IF(VLOOKUP(C56,[3]!Lookuptable,9),0,1)</f>
        <v>1</v>
      </c>
      <c r="G56" s="26">
        <f>IF(VLOOKUP(C56,[3]!Lookuptable,10),0,1)</f>
        <v>0</v>
      </c>
      <c r="H56" s="9"/>
      <c r="I56" s="9">
        <f t="shared" si="5"/>
      </c>
      <c r="J56" s="9">
        <f t="shared" si="5"/>
      </c>
      <c r="K56" s="9">
        <f t="shared" si="5"/>
      </c>
      <c r="L56" s="9">
        <f t="shared" si="5"/>
        <v>1</v>
      </c>
      <c r="M56" s="9">
        <f t="shared" si="5"/>
        <v>1</v>
      </c>
      <c r="N56" s="16"/>
    </row>
    <row r="57" spans="1:14" ht="26.25" thickBot="1">
      <c r="A57" s="17"/>
      <c r="B57" s="23">
        <v>51</v>
      </c>
      <c r="C57" s="25" t="s">
        <v>157</v>
      </c>
      <c r="D57" s="8">
        <v>1</v>
      </c>
      <c r="E57" s="9">
        <f>IF(VLOOKUP(C57,'[3]Sheet1'!$A$3:$AH$35,16),0,1)</f>
        <v>1</v>
      </c>
      <c r="F57" s="8">
        <f>IF(VLOOKUP(C57,[3]!Lookuptable,9),0,1)</f>
        <v>1</v>
      </c>
      <c r="G57" s="9">
        <f>IF(VLOOKUP(C57,[3]!Lookuptable,10),0,1)</f>
        <v>1</v>
      </c>
      <c r="H57" s="9"/>
      <c r="I57" s="9">
        <f aca="true" t="shared" si="6" ref="I57:I78">IF(D57=1,"",1)</f>
      </c>
      <c r="J57" s="9">
        <f aca="true" t="shared" si="7" ref="J57:J78">IF(E57=1,"",1)</f>
      </c>
      <c r="K57" s="9">
        <f aca="true" t="shared" si="8" ref="K57:K78">IF(F57=1,"",1)</f>
      </c>
      <c r="L57" s="9">
        <f aca="true" t="shared" si="9" ref="L57:L78">IF(G57=1,"",1)</f>
      </c>
      <c r="M57" s="9"/>
      <c r="N57" s="16"/>
    </row>
    <row r="58" spans="1:14" ht="15" thickBot="1">
      <c r="A58" s="17"/>
      <c r="B58" s="23">
        <v>52</v>
      </c>
      <c r="C58" s="25" t="s">
        <v>158</v>
      </c>
      <c r="D58" s="8">
        <v>1</v>
      </c>
      <c r="E58" s="9">
        <f>IF(VLOOKUP(C58,'[3]Sheet1'!$A$3:$AH$35,16),0,1)</f>
        <v>1</v>
      </c>
      <c r="F58" s="8">
        <f>IF(VLOOKUP(C58,[3]!Lookuptable,9),0,1)</f>
        <v>1</v>
      </c>
      <c r="G58" s="9">
        <f>IF(VLOOKUP(C58,[3]!Lookuptable,10),0,1)</f>
        <v>1</v>
      </c>
      <c r="H58" s="9"/>
      <c r="I58" s="9">
        <f t="shared" si="6"/>
      </c>
      <c r="J58" s="9">
        <f t="shared" si="7"/>
      </c>
      <c r="K58" s="9">
        <f t="shared" si="8"/>
      </c>
      <c r="L58" s="9">
        <f t="shared" si="9"/>
      </c>
      <c r="M58" s="9"/>
      <c r="N58" s="16"/>
    </row>
    <row r="59" spans="1:14" ht="15" thickBot="1">
      <c r="A59" s="17"/>
      <c r="B59" s="23">
        <v>53</v>
      </c>
      <c r="C59" s="25" t="s">
        <v>159</v>
      </c>
      <c r="D59" s="8">
        <v>1</v>
      </c>
      <c r="E59" s="9">
        <f>IF(VLOOKUP(C59,'[3]Sheet1'!$A$3:$AH$35,16),0,1)</f>
        <v>1</v>
      </c>
      <c r="F59" s="8">
        <f>IF(VLOOKUP(C59,[3]!Lookuptable,9),0,1)</f>
        <v>1</v>
      </c>
      <c r="G59" s="9">
        <f>IF(VLOOKUP(C59,[3]!Lookuptable,10),0,1)</f>
        <v>1</v>
      </c>
      <c r="H59" s="9"/>
      <c r="I59" s="9">
        <f t="shared" si="6"/>
      </c>
      <c r="J59" s="9">
        <f t="shared" si="7"/>
      </c>
      <c r="K59" s="9">
        <f t="shared" si="8"/>
      </c>
      <c r="L59" s="9">
        <f t="shared" si="9"/>
      </c>
      <c r="M59" s="9"/>
      <c r="N59" s="16"/>
    </row>
    <row r="60" spans="1:14" ht="26.25" thickBot="1">
      <c r="A60" s="17"/>
      <c r="B60" s="23">
        <v>54</v>
      </c>
      <c r="C60" s="25" t="s">
        <v>160</v>
      </c>
      <c r="D60" s="8">
        <v>1</v>
      </c>
      <c r="E60" s="9">
        <f>IF(VLOOKUP(C60,'[3]Sheet1'!$A$3:$AH$35,16),0,1)</f>
        <v>1</v>
      </c>
      <c r="F60" s="8">
        <f>IF(VLOOKUP(C60,[3]!Lookuptable,9),0,1)</f>
        <v>1</v>
      </c>
      <c r="G60" s="9">
        <f>IF(VLOOKUP(C60,[3]!Lookuptable,10),0,1)</f>
        <v>1</v>
      </c>
      <c r="H60" s="9"/>
      <c r="I60" s="9">
        <f t="shared" si="6"/>
      </c>
      <c r="J60" s="9">
        <f t="shared" si="7"/>
      </c>
      <c r="K60" s="9">
        <f t="shared" si="8"/>
      </c>
      <c r="L60" s="9">
        <f t="shared" si="9"/>
      </c>
      <c r="M60" s="9">
        <f>IF(H60=1,"",1)</f>
        <v>1</v>
      </c>
      <c r="N60" s="16"/>
    </row>
    <row r="61" spans="1:14" ht="15" thickBot="1">
      <c r="A61" s="17"/>
      <c r="B61" s="23">
        <v>55</v>
      </c>
      <c r="C61" s="25" t="s">
        <v>161</v>
      </c>
      <c r="D61" s="8">
        <v>1</v>
      </c>
      <c r="E61" s="9">
        <f>IF(VLOOKUP(C61,'[3]Sheet1'!$A$3:$AH$35,16),0,1)</f>
        <v>1</v>
      </c>
      <c r="F61" s="8">
        <f>IF(VLOOKUP(C61,[3]!Lookuptable,9),0,1)</f>
        <v>1</v>
      </c>
      <c r="G61" s="9">
        <f>IF(VLOOKUP(C61,[3]!Lookuptable,10),0,1)</f>
        <v>1</v>
      </c>
      <c r="H61" s="9"/>
      <c r="I61" s="9">
        <f t="shared" si="6"/>
      </c>
      <c r="J61" s="9">
        <f t="shared" si="7"/>
      </c>
      <c r="K61" s="9">
        <f t="shared" si="8"/>
      </c>
      <c r="L61" s="9">
        <f t="shared" si="9"/>
      </c>
      <c r="M61" s="9"/>
      <c r="N61" s="16"/>
    </row>
    <row r="62" spans="1:14" ht="26.25" thickBot="1">
      <c r="A62" s="17"/>
      <c r="B62" s="23">
        <v>56</v>
      </c>
      <c r="C62" s="25" t="s">
        <v>162</v>
      </c>
      <c r="D62" s="8">
        <v>1</v>
      </c>
      <c r="E62" s="9">
        <f>IF(VLOOKUP(C62,'[3]Sheet1'!$A$3:$AH$35,16),0,1)</f>
        <v>1</v>
      </c>
      <c r="F62" s="26">
        <f>IF(VLOOKUP(C62,[3]!Lookuptable,9),0,1)</f>
        <v>0</v>
      </c>
      <c r="G62" s="26">
        <f>IF(VLOOKUP(C62,[3]!Lookuptable,10),0,1)</f>
        <v>0</v>
      </c>
      <c r="H62" s="9"/>
      <c r="I62" s="9">
        <f t="shared" si="6"/>
      </c>
      <c r="J62" s="9">
        <f t="shared" si="7"/>
      </c>
      <c r="K62" s="9">
        <f t="shared" si="8"/>
        <v>1</v>
      </c>
      <c r="L62" s="9">
        <f t="shared" si="9"/>
        <v>1</v>
      </c>
      <c r="M62" s="9"/>
      <c r="N62" s="16"/>
    </row>
    <row r="63" spans="1:14" ht="15" thickBot="1">
      <c r="A63" s="17"/>
      <c r="B63" s="23">
        <v>57</v>
      </c>
      <c r="C63" s="25" t="s">
        <v>163</v>
      </c>
      <c r="D63" s="26">
        <v>0</v>
      </c>
      <c r="E63" s="26">
        <f>IF(VLOOKUP(C63,'[3]Sheet1'!$A$3:$AH$35,16),0,1)</f>
        <v>0</v>
      </c>
      <c r="F63" s="26">
        <f>IF(VLOOKUP(C63,[3]!Lookuptable,9),0,1)</f>
        <v>0</v>
      </c>
      <c r="G63" s="26">
        <f>IF(VLOOKUP(C63,[3]!Lookuptable,10),0,1)</f>
        <v>0</v>
      </c>
      <c r="H63" s="9"/>
      <c r="I63" s="9">
        <f t="shared" si="6"/>
        <v>1</v>
      </c>
      <c r="J63" s="9">
        <f t="shared" si="7"/>
        <v>1</v>
      </c>
      <c r="K63" s="9">
        <f t="shared" si="8"/>
        <v>1</v>
      </c>
      <c r="L63" s="9">
        <f t="shared" si="9"/>
        <v>1</v>
      </c>
      <c r="M63" s="9"/>
      <c r="N63" s="16"/>
    </row>
    <row r="64" spans="1:14" ht="15" thickBot="1">
      <c r="A64" s="17"/>
      <c r="B64" s="23">
        <v>58</v>
      </c>
      <c r="C64" s="25" t="s">
        <v>164</v>
      </c>
      <c r="D64" s="8">
        <v>1</v>
      </c>
      <c r="E64" s="9">
        <f>IF(VLOOKUP(C64,'[3]Sheet1'!$A$3:$AH$35,16),0,1)</f>
        <v>1</v>
      </c>
      <c r="F64" s="8">
        <f>IF(VLOOKUP(C64,[3]!Lookuptable,9),0,1)</f>
        <v>1</v>
      </c>
      <c r="G64" s="9">
        <f>IF(VLOOKUP(C64,[3]!Lookuptable,10),0,1)</f>
        <v>1</v>
      </c>
      <c r="H64" s="9"/>
      <c r="I64" s="9">
        <f t="shared" si="6"/>
      </c>
      <c r="J64" s="9">
        <f t="shared" si="7"/>
      </c>
      <c r="K64" s="9">
        <f t="shared" si="8"/>
      </c>
      <c r="L64" s="9">
        <f t="shared" si="9"/>
      </c>
      <c r="M64" s="9"/>
      <c r="N64" s="16"/>
    </row>
    <row r="65" spans="1:14" ht="15" thickBot="1">
      <c r="A65" s="17"/>
      <c r="B65" s="23">
        <v>59</v>
      </c>
      <c r="C65" s="25" t="s">
        <v>165</v>
      </c>
      <c r="D65" s="26">
        <v>0</v>
      </c>
      <c r="E65" s="9">
        <f>IF(VLOOKUP(C65,'[3]Sheet1'!$A$3:$AH$35,16),0,1)</f>
        <v>1</v>
      </c>
      <c r="F65" s="8">
        <f>IF(VLOOKUP(C65,[3]!Lookuptable,9),0,1)</f>
        <v>1</v>
      </c>
      <c r="G65" s="9">
        <f>IF(VLOOKUP(C65,[3]!Lookuptable,10),0,1)</f>
        <v>1</v>
      </c>
      <c r="H65" s="9">
        <v>1</v>
      </c>
      <c r="I65" s="9">
        <f t="shared" si="6"/>
        <v>1</v>
      </c>
      <c r="J65" s="9">
        <f t="shared" si="7"/>
      </c>
      <c r="K65" s="9">
        <f t="shared" si="8"/>
      </c>
      <c r="L65" s="9">
        <f t="shared" si="9"/>
      </c>
      <c r="M65" s="9">
        <f>IF(H65=1,"",1)</f>
      </c>
      <c r="N65" s="16"/>
    </row>
    <row r="66" spans="1:14" ht="15" thickBot="1">
      <c r="A66" s="17"/>
      <c r="B66" s="23">
        <v>60</v>
      </c>
      <c r="C66" s="25" t="s">
        <v>167</v>
      </c>
      <c r="D66" s="8">
        <v>1</v>
      </c>
      <c r="E66" s="9">
        <f>IF(VLOOKUP(C66,'[3]Sheet1'!$A$3:$AH$35,16),0,1)</f>
        <v>1</v>
      </c>
      <c r="F66" s="26">
        <f>IF(VLOOKUP(C66,[3]!Lookuptable,9),0,1)</f>
        <v>0</v>
      </c>
      <c r="G66" s="26">
        <f>IF(VLOOKUP(C66,[3]!Lookuptable,10),0,1)</f>
        <v>0</v>
      </c>
      <c r="H66" s="9"/>
      <c r="I66" s="9">
        <f t="shared" si="6"/>
      </c>
      <c r="J66" s="9">
        <f t="shared" si="7"/>
      </c>
      <c r="K66" s="9">
        <f t="shared" si="8"/>
        <v>1</v>
      </c>
      <c r="L66" s="9">
        <f t="shared" si="9"/>
        <v>1</v>
      </c>
      <c r="M66" s="9"/>
      <c r="N66" s="16"/>
    </row>
    <row r="67" spans="1:14" ht="15" thickBot="1">
      <c r="A67" s="17"/>
      <c r="B67" s="23">
        <v>61</v>
      </c>
      <c r="C67" s="25" t="s">
        <v>168</v>
      </c>
      <c r="D67" s="26">
        <v>0</v>
      </c>
      <c r="E67" s="26">
        <f>IF(VLOOKUP(C67,'[3]Sheet1'!$A$3:$AH$35,16),0,1)</f>
        <v>0</v>
      </c>
      <c r="F67" s="26">
        <f>IF(VLOOKUP(C67,[3]!Lookuptable,9),0,1)</f>
        <v>0</v>
      </c>
      <c r="G67" s="26">
        <f>IF(VLOOKUP(C67,[3]!Lookuptable,10),0,1)</f>
        <v>0</v>
      </c>
      <c r="H67" s="9"/>
      <c r="I67" s="9">
        <f t="shared" si="6"/>
        <v>1</v>
      </c>
      <c r="J67" s="9">
        <f t="shared" si="7"/>
        <v>1</v>
      </c>
      <c r="K67" s="9">
        <f t="shared" si="8"/>
        <v>1</v>
      </c>
      <c r="L67" s="9">
        <f t="shared" si="9"/>
        <v>1</v>
      </c>
      <c r="M67" s="9"/>
      <c r="N67" s="16"/>
    </row>
    <row r="68" spans="1:14" ht="26.25" thickBot="1">
      <c r="A68" s="17"/>
      <c r="B68" s="23">
        <v>62</v>
      </c>
      <c r="C68" s="25" t="s">
        <v>169</v>
      </c>
      <c r="D68" s="26">
        <v>0</v>
      </c>
      <c r="E68" s="26">
        <f>IF(VLOOKUP(C68,'[3]Sheet1'!$A$3:$AH$35,16),0,1)</f>
        <v>0</v>
      </c>
      <c r="F68" s="26">
        <f>IF(VLOOKUP(C68,[3]!Lookuptable,9),0,1)</f>
        <v>0</v>
      </c>
      <c r="G68" s="26">
        <f>IF(VLOOKUP(C68,[3]!Lookuptable,10),0,1)</f>
        <v>0</v>
      </c>
      <c r="H68" s="9"/>
      <c r="I68" s="9">
        <f t="shared" si="6"/>
        <v>1</v>
      </c>
      <c r="J68" s="9">
        <f t="shared" si="7"/>
        <v>1</v>
      </c>
      <c r="K68" s="9">
        <f t="shared" si="8"/>
        <v>1</v>
      </c>
      <c r="L68" s="9">
        <f t="shared" si="9"/>
        <v>1</v>
      </c>
      <c r="M68" s="9"/>
      <c r="N68" s="16"/>
    </row>
    <row r="69" spans="1:14" ht="15" thickBot="1">
      <c r="A69" s="17"/>
      <c r="B69" s="23">
        <v>63</v>
      </c>
      <c r="C69" s="25" t="s">
        <v>170</v>
      </c>
      <c r="D69" s="26">
        <v>0</v>
      </c>
      <c r="E69" s="26">
        <f>IF(VLOOKUP(C69,'[3]Sheet1'!$A$3:$AH$35,16),0,1)</f>
        <v>0</v>
      </c>
      <c r="F69" s="26">
        <f>IF(VLOOKUP(C69,[3]!Lookuptable,9),0,1)</f>
        <v>0</v>
      </c>
      <c r="G69" s="26">
        <f>IF(VLOOKUP(C69,[3]!Lookuptable,10),0,1)</f>
        <v>0</v>
      </c>
      <c r="H69" s="9"/>
      <c r="I69" s="9">
        <f t="shared" si="6"/>
        <v>1</v>
      </c>
      <c r="J69" s="9">
        <f t="shared" si="7"/>
        <v>1</v>
      </c>
      <c r="K69" s="9">
        <f t="shared" si="8"/>
        <v>1</v>
      </c>
      <c r="L69" s="9">
        <f t="shared" si="9"/>
        <v>1</v>
      </c>
      <c r="M69" s="9"/>
      <c r="N69" s="16"/>
    </row>
    <row r="70" spans="1:14" ht="15" thickBot="1">
      <c r="A70" s="17"/>
      <c r="B70" s="23">
        <v>64</v>
      </c>
      <c r="C70" s="25" t="s">
        <v>171</v>
      </c>
      <c r="D70" s="8">
        <v>1</v>
      </c>
      <c r="E70" s="9">
        <f>IF(VLOOKUP(C70,'[3]Sheet1'!$A$3:$AH$35,16),0,1)</f>
        <v>1</v>
      </c>
      <c r="F70" s="8">
        <f>IF(VLOOKUP(C70,[3]!Lookuptable,9),0,1)</f>
        <v>1</v>
      </c>
      <c r="G70" s="9">
        <f>IF(VLOOKUP(C70,[3]!Lookuptable,10),0,1)</f>
        <v>1</v>
      </c>
      <c r="H70" s="9"/>
      <c r="I70" s="9">
        <f t="shared" si="6"/>
      </c>
      <c r="J70" s="9">
        <f t="shared" si="7"/>
      </c>
      <c r="K70" s="9">
        <f t="shared" si="8"/>
      </c>
      <c r="L70" s="9">
        <f t="shared" si="9"/>
      </c>
      <c r="M70" s="9"/>
      <c r="N70" s="16"/>
    </row>
    <row r="71" spans="1:14" ht="15" thickBot="1">
      <c r="A71" s="17"/>
      <c r="B71" s="23">
        <v>65</v>
      </c>
      <c r="C71" s="25" t="s">
        <v>172</v>
      </c>
      <c r="D71" s="26">
        <v>0</v>
      </c>
      <c r="E71" s="26">
        <f>IF(VLOOKUP(C71,'[3]Sheet1'!$A$3:$AH$35,16),0,1)</f>
        <v>0</v>
      </c>
      <c r="F71" s="26">
        <f>IF(VLOOKUP(C71,[3]!Lookuptable,9),0,1)</f>
        <v>0</v>
      </c>
      <c r="G71" s="26">
        <f>IF(VLOOKUP(C71,[3]!Lookuptable,10),0,1)</f>
        <v>0</v>
      </c>
      <c r="H71" s="9"/>
      <c r="I71" s="9">
        <f t="shared" si="6"/>
        <v>1</v>
      </c>
      <c r="J71" s="9">
        <f t="shared" si="7"/>
        <v>1</v>
      </c>
      <c r="K71" s="9">
        <f t="shared" si="8"/>
        <v>1</v>
      </c>
      <c r="L71" s="9">
        <f t="shared" si="9"/>
        <v>1</v>
      </c>
      <c r="M71" s="9"/>
      <c r="N71" s="16"/>
    </row>
    <row r="72" spans="1:14" ht="39" thickBot="1">
      <c r="A72" s="17"/>
      <c r="B72" s="23">
        <v>66</v>
      </c>
      <c r="C72" s="25" t="s">
        <v>173</v>
      </c>
      <c r="D72" s="26">
        <v>0</v>
      </c>
      <c r="E72" s="26">
        <f>IF(VLOOKUP(C72,'[3]Sheet1'!$A$3:$AH$35,16),0,1)</f>
        <v>0</v>
      </c>
      <c r="F72" s="26">
        <f>IF(VLOOKUP(C72,[3]!Lookuptable,9),0,1)</f>
        <v>0</v>
      </c>
      <c r="G72" s="26">
        <f>IF(VLOOKUP(C72,[3]!Lookuptable,10),0,1)</f>
        <v>0</v>
      </c>
      <c r="H72" s="9"/>
      <c r="I72" s="9">
        <f t="shared" si="6"/>
        <v>1</v>
      </c>
      <c r="J72" s="9">
        <f t="shared" si="7"/>
        <v>1</v>
      </c>
      <c r="K72" s="9">
        <f t="shared" si="8"/>
        <v>1</v>
      </c>
      <c r="L72" s="9">
        <f t="shared" si="9"/>
        <v>1</v>
      </c>
      <c r="M72" s="9">
        <v>1</v>
      </c>
      <c r="N72" s="16"/>
    </row>
    <row r="73" spans="1:14" ht="26.25" thickBot="1">
      <c r="A73" s="17"/>
      <c r="B73" s="23">
        <v>67</v>
      </c>
      <c r="C73" s="25" t="s">
        <v>174</v>
      </c>
      <c r="D73" s="8">
        <v>1</v>
      </c>
      <c r="E73" s="9">
        <f>IF(VLOOKUP(C73,'[3]Sheet1'!$A$3:$AH$35,16),0,1)</f>
        <v>1</v>
      </c>
      <c r="F73" s="26">
        <f>IF(VLOOKUP(C73,[3]!Lookuptable,9),0,1)</f>
        <v>0</v>
      </c>
      <c r="G73" s="26">
        <f>IF(VLOOKUP(C73,[3]!Lookuptable,10),0,1)</f>
        <v>0</v>
      </c>
      <c r="H73" s="9"/>
      <c r="I73" s="9">
        <f t="shared" si="6"/>
      </c>
      <c r="J73" s="9">
        <f t="shared" si="7"/>
      </c>
      <c r="K73" s="9">
        <f t="shared" si="8"/>
        <v>1</v>
      </c>
      <c r="L73" s="9">
        <f t="shared" si="9"/>
        <v>1</v>
      </c>
      <c r="M73" s="9"/>
      <c r="N73" s="16"/>
    </row>
    <row r="74" spans="1:14" ht="15" thickBot="1">
      <c r="A74" s="17"/>
      <c r="B74" s="23">
        <v>68</v>
      </c>
      <c r="C74" s="25" t="s">
        <v>175</v>
      </c>
      <c r="D74" s="8">
        <v>1</v>
      </c>
      <c r="E74" s="9">
        <f>IF(VLOOKUP(C74,'[3]Sheet1'!$A$3:$AH$35,16),0,1)</f>
        <v>1</v>
      </c>
      <c r="F74" s="26">
        <f>IF(VLOOKUP(C74,[3]!Lookuptable,9),0,1)</f>
        <v>0</v>
      </c>
      <c r="G74" s="9">
        <f>IF(VLOOKUP(C74,[3]!Lookuptable,10),0,1)</f>
        <v>1</v>
      </c>
      <c r="H74" s="9"/>
      <c r="I74" s="9">
        <f t="shared" si="6"/>
      </c>
      <c r="J74" s="9">
        <f t="shared" si="7"/>
      </c>
      <c r="K74" s="9">
        <f t="shared" si="8"/>
        <v>1</v>
      </c>
      <c r="L74" s="9">
        <f t="shared" si="9"/>
      </c>
      <c r="M74" s="9"/>
      <c r="N74" s="16"/>
    </row>
    <row r="75" spans="1:14" ht="15" thickBot="1">
      <c r="A75" s="17"/>
      <c r="B75" s="23">
        <v>69</v>
      </c>
      <c r="C75" s="25" t="s">
        <v>176</v>
      </c>
      <c r="D75" s="26">
        <v>0</v>
      </c>
      <c r="E75" s="9">
        <f>IF(VLOOKUP(C75,'[3]Sheet1'!$A$3:$AH$35,16),0,1)</f>
        <v>1</v>
      </c>
      <c r="F75" s="8">
        <f>IF(VLOOKUP(C75,[3]!Lookuptable,9),0,1)</f>
        <v>1</v>
      </c>
      <c r="G75" s="9">
        <f>IF(VLOOKUP(C75,[3]!Lookuptable,10),0,1)</f>
        <v>1</v>
      </c>
      <c r="H75" s="9"/>
      <c r="I75" s="9">
        <f t="shared" si="6"/>
        <v>1</v>
      </c>
      <c r="J75" s="9">
        <f t="shared" si="7"/>
      </c>
      <c r="K75" s="9">
        <f t="shared" si="8"/>
      </c>
      <c r="L75" s="9">
        <f t="shared" si="9"/>
      </c>
      <c r="M75" s="9"/>
      <c r="N75" s="16"/>
    </row>
    <row r="76" spans="1:14" ht="15" thickBot="1">
      <c r="A76" s="17"/>
      <c r="B76" s="23">
        <v>70</v>
      </c>
      <c r="C76" s="25" t="s">
        <v>177</v>
      </c>
      <c r="D76" s="26">
        <v>0</v>
      </c>
      <c r="E76" s="26">
        <f>IF(VLOOKUP(C76,'[3]Sheet1'!$A$3:$AH$35,16),0,1)</f>
        <v>0</v>
      </c>
      <c r="F76" s="26">
        <f>IF(VLOOKUP(C76,[3]!Lookuptable,9),0,1)</f>
        <v>0</v>
      </c>
      <c r="G76" s="26">
        <f>IF(VLOOKUP(C76,[3]!Lookuptable,10),0,1)</f>
        <v>0</v>
      </c>
      <c r="H76" s="9"/>
      <c r="I76" s="9">
        <f t="shared" si="6"/>
        <v>1</v>
      </c>
      <c r="J76" s="9">
        <f t="shared" si="7"/>
        <v>1</v>
      </c>
      <c r="K76" s="9">
        <f t="shared" si="8"/>
        <v>1</v>
      </c>
      <c r="L76" s="9">
        <f t="shared" si="9"/>
        <v>1</v>
      </c>
      <c r="M76" s="9">
        <v>1</v>
      </c>
      <c r="N76" s="16"/>
    </row>
    <row r="77" spans="1:14" ht="15" thickBot="1">
      <c r="A77" s="17"/>
      <c r="B77" s="23">
        <v>71</v>
      </c>
      <c r="C77" s="25" t="s">
        <v>178</v>
      </c>
      <c r="D77" s="26">
        <v>0</v>
      </c>
      <c r="E77" s="26">
        <f>IF(VLOOKUP(C77,'[3]Sheet1'!$A$3:$AH$35,16),0,1)</f>
        <v>0</v>
      </c>
      <c r="F77" s="8">
        <f>IF(VLOOKUP(C77,[3]!Lookuptable,9),0,1)</f>
        <v>1</v>
      </c>
      <c r="G77" s="9">
        <f>IF(VLOOKUP(C77,[3]!Lookuptable,10),0,1)</f>
        <v>1</v>
      </c>
      <c r="H77" s="9"/>
      <c r="I77" s="9">
        <f t="shared" si="6"/>
        <v>1</v>
      </c>
      <c r="J77" s="9">
        <f t="shared" si="7"/>
        <v>1</v>
      </c>
      <c r="K77" s="9">
        <f t="shared" si="8"/>
      </c>
      <c r="L77" s="9">
        <f t="shared" si="9"/>
      </c>
      <c r="M77" s="9"/>
      <c r="N77" s="16"/>
    </row>
    <row r="78" spans="1:14" ht="26.25" thickBot="1">
      <c r="A78" s="17"/>
      <c r="B78" s="23">
        <v>72</v>
      </c>
      <c r="C78" s="27" t="s">
        <v>179</v>
      </c>
      <c r="D78" s="28"/>
      <c r="E78" s="28">
        <v>1</v>
      </c>
      <c r="F78" s="28"/>
      <c r="G78" s="28">
        <v>1</v>
      </c>
      <c r="H78" s="9"/>
      <c r="I78" s="9">
        <f t="shared" si="6"/>
        <v>1</v>
      </c>
      <c r="J78" s="9">
        <f t="shared" si="7"/>
      </c>
      <c r="K78" s="9">
        <f t="shared" si="8"/>
        <v>1</v>
      </c>
      <c r="L78" s="9">
        <f t="shared" si="9"/>
      </c>
      <c r="M78" s="9"/>
      <c r="N78" s="16"/>
    </row>
    <row r="79" spans="1:14" ht="15.75" thickBot="1">
      <c r="A79" s="17"/>
      <c r="B79" s="23">
        <v>73</v>
      </c>
      <c r="C79" s="27" t="s">
        <v>180</v>
      </c>
      <c r="D79" s="28">
        <v>1</v>
      </c>
      <c r="E79" s="28"/>
      <c r="F79" s="28">
        <v>1</v>
      </c>
      <c r="G79" s="28"/>
      <c r="H79" s="28"/>
      <c r="I79" s="9">
        <f aca="true" t="shared" si="10" ref="I79:I84">IF(D79=1,"",1)</f>
      </c>
      <c r="J79" s="9"/>
      <c r="K79" s="9">
        <f aca="true" t="shared" si="11" ref="K79:K84">IF(F79=1,"",1)</f>
      </c>
      <c r="L79" s="9"/>
      <c r="M79" s="9">
        <v>1</v>
      </c>
      <c r="N79" s="16"/>
    </row>
    <row r="80" spans="1:14" ht="15.75" thickBot="1">
      <c r="A80" s="17"/>
      <c r="B80" s="23">
        <v>74</v>
      </c>
      <c r="C80" s="27" t="s">
        <v>181</v>
      </c>
      <c r="D80" s="28">
        <v>1</v>
      </c>
      <c r="E80" s="28">
        <v>1</v>
      </c>
      <c r="F80" s="28">
        <v>1</v>
      </c>
      <c r="G80" s="28">
        <v>1</v>
      </c>
      <c r="H80" s="28"/>
      <c r="I80" s="9">
        <f t="shared" si="10"/>
      </c>
      <c r="J80" s="9">
        <f>IF(E80=1,"",1)</f>
      </c>
      <c r="K80" s="9">
        <f t="shared" si="11"/>
      </c>
      <c r="L80" s="9">
        <f>IF(G80=1,"",1)</f>
      </c>
      <c r="M80" s="9"/>
      <c r="N80" s="16"/>
    </row>
    <row r="81" spans="1:14" ht="26.25" thickBot="1">
      <c r="A81" s="17"/>
      <c r="B81" s="23">
        <v>75</v>
      </c>
      <c r="C81" s="27" t="s">
        <v>182</v>
      </c>
      <c r="D81" s="28"/>
      <c r="E81" s="28"/>
      <c r="F81" s="28"/>
      <c r="G81" s="28"/>
      <c r="H81" s="28"/>
      <c r="I81" s="9">
        <f t="shared" si="10"/>
        <v>1</v>
      </c>
      <c r="J81" s="9">
        <f>IF(E81=1,"",1)</f>
        <v>1</v>
      </c>
      <c r="K81" s="9">
        <f t="shared" si="11"/>
        <v>1</v>
      </c>
      <c r="L81" s="9">
        <f>IF(G81=1,"",1)</f>
        <v>1</v>
      </c>
      <c r="M81" s="9"/>
      <c r="N81" s="16"/>
    </row>
    <row r="82" spans="1:14" ht="26.25" thickBot="1">
      <c r="A82" s="17"/>
      <c r="B82" s="23">
        <v>76</v>
      </c>
      <c r="C82" s="27" t="s">
        <v>183</v>
      </c>
      <c r="D82" s="28"/>
      <c r="E82" s="28">
        <v>1</v>
      </c>
      <c r="F82" s="28">
        <v>1</v>
      </c>
      <c r="G82" s="28">
        <v>1</v>
      </c>
      <c r="H82" s="28"/>
      <c r="I82" s="9">
        <f t="shared" si="10"/>
        <v>1</v>
      </c>
      <c r="J82" s="9">
        <f>IF(E82=1,"",1)</f>
      </c>
      <c r="K82" s="9">
        <f t="shared" si="11"/>
      </c>
      <c r="L82" s="9">
        <f>IF(G82=1,"",1)</f>
      </c>
      <c r="M82" s="9"/>
      <c r="N82" s="16"/>
    </row>
    <row r="83" spans="1:14" ht="26.25" thickBot="1">
      <c r="A83" s="17"/>
      <c r="B83" s="23">
        <v>77</v>
      </c>
      <c r="C83" s="27" t="s">
        <v>184</v>
      </c>
      <c r="D83" s="28">
        <v>1</v>
      </c>
      <c r="E83" s="28">
        <v>1</v>
      </c>
      <c r="F83" s="28">
        <v>1</v>
      </c>
      <c r="G83" s="28">
        <v>1</v>
      </c>
      <c r="H83" s="28"/>
      <c r="I83" s="9">
        <f t="shared" si="10"/>
      </c>
      <c r="J83" s="9">
        <f>IF(E83=1,"",1)</f>
      </c>
      <c r="K83" s="9">
        <f t="shared" si="11"/>
      </c>
      <c r="L83" s="9">
        <f>IF(G83=1,"",1)</f>
      </c>
      <c r="M83" s="9"/>
      <c r="N83" s="16"/>
    </row>
    <row r="84" spans="1:14" ht="15.75" thickBot="1">
      <c r="A84" s="17"/>
      <c r="B84" s="23">
        <v>78</v>
      </c>
      <c r="C84" s="27" t="s">
        <v>185</v>
      </c>
      <c r="D84" s="28"/>
      <c r="E84" s="28">
        <v>1</v>
      </c>
      <c r="F84" s="28">
        <v>1</v>
      </c>
      <c r="G84" s="28">
        <v>1</v>
      </c>
      <c r="H84" s="28"/>
      <c r="I84" s="9">
        <f t="shared" si="10"/>
        <v>1</v>
      </c>
      <c r="J84" s="9">
        <f>IF(E84=1,"",1)</f>
      </c>
      <c r="K84" s="9">
        <f t="shared" si="11"/>
      </c>
      <c r="L84" s="9">
        <f>IF(G84=1,"",1)</f>
      </c>
      <c r="M84" s="9">
        <v>1</v>
      </c>
      <c r="N84" s="16"/>
    </row>
    <row r="85" spans="1:14" ht="15.75" thickBot="1">
      <c r="A85" s="17"/>
      <c r="B85" s="23">
        <v>79</v>
      </c>
      <c r="C85" s="27" t="s">
        <v>186</v>
      </c>
      <c r="D85" s="28">
        <v>1</v>
      </c>
      <c r="E85" s="28">
        <v>1</v>
      </c>
      <c r="F85" s="28">
        <v>1</v>
      </c>
      <c r="G85" s="28">
        <v>1</v>
      </c>
      <c r="H85" s="28"/>
      <c r="I85" s="9"/>
      <c r="J85" s="9"/>
      <c r="K85" s="9"/>
      <c r="L85" s="9"/>
      <c r="M85" s="9"/>
      <c r="N85" s="16"/>
    </row>
    <row r="86" spans="1:14" ht="26.25" thickBot="1">
      <c r="A86" s="17"/>
      <c r="B86" s="23">
        <v>80</v>
      </c>
      <c r="C86" s="27" t="s">
        <v>187</v>
      </c>
      <c r="D86" s="28">
        <v>1</v>
      </c>
      <c r="E86" s="28">
        <v>1</v>
      </c>
      <c r="F86" s="28">
        <v>1</v>
      </c>
      <c r="G86" s="28">
        <v>1</v>
      </c>
      <c r="H86" s="28"/>
      <c r="I86" s="9"/>
      <c r="J86" s="9"/>
      <c r="K86" s="9"/>
      <c r="L86" s="9"/>
      <c r="M86" s="9"/>
      <c r="N86" s="16"/>
    </row>
    <row r="87" spans="1:14" ht="15.75" thickBot="1">
      <c r="A87" s="17"/>
      <c r="B87" s="23">
        <v>81</v>
      </c>
      <c r="C87" s="27" t="s">
        <v>188</v>
      </c>
      <c r="D87" s="28">
        <v>1</v>
      </c>
      <c r="E87" s="28">
        <v>1</v>
      </c>
      <c r="F87" s="28">
        <v>1</v>
      </c>
      <c r="G87" s="28">
        <v>1</v>
      </c>
      <c r="H87" s="28"/>
      <c r="I87" s="9"/>
      <c r="J87" s="9"/>
      <c r="K87" s="9"/>
      <c r="L87" s="9"/>
      <c r="M87" s="9"/>
      <c r="N87" s="16"/>
    </row>
    <row r="88" spans="1:14" ht="15.75" thickBot="1">
      <c r="A88" s="17"/>
      <c r="B88" s="23">
        <v>82</v>
      </c>
      <c r="C88" s="27" t="s">
        <v>189</v>
      </c>
      <c r="D88" s="28">
        <v>1</v>
      </c>
      <c r="E88" s="28">
        <v>1</v>
      </c>
      <c r="F88" s="28">
        <v>1</v>
      </c>
      <c r="G88" s="28">
        <v>1</v>
      </c>
      <c r="H88" s="28"/>
      <c r="I88" s="9"/>
      <c r="J88" s="9"/>
      <c r="K88" s="9"/>
      <c r="L88" s="9"/>
      <c r="M88" s="9"/>
      <c r="N88" s="16"/>
    </row>
    <row r="89" spans="1:14" ht="26.25" thickBot="1">
      <c r="A89" s="17"/>
      <c r="B89" s="23">
        <v>83</v>
      </c>
      <c r="C89" s="27" t="s">
        <v>190</v>
      </c>
      <c r="D89" s="28">
        <v>1</v>
      </c>
      <c r="E89" s="28">
        <v>1</v>
      </c>
      <c r="F89" s="28">
        <v>1</v>
      </c>
      <c r="G89" s="28">
        <v>1</v>
      </c>
      <c r="H89" s="28"/>
      <c r="I89" s="9"/>
      <c r="J89" s="9"/>
      <c r="K89" s="9"/>
      <c r="L89" s="9"/>
      <c r="M89" s="9"/>
      <c r="N89" s="16"/>
    </row>
    <row r="90" spans="1:14" ht="15.75" thickBot="1">
      <c r="A90" s="17"/>
      <c r="B90" s="23">
        <v>84</v>
      </c>
      <c r="C90" s="27" t="s">
        <v>191</v>
      </c>
      <c r="D90" s="28"/>
      <c r="E90" s="28">
        <v>1</v>
      </c>
      <c r="F90" s="28">
        <v>1</v>
      </c>
      <c r="G90" s="28">
        <v>1</v>
      </c>
      <c r="H90" s="28"/>
      <c r="I90" s="9">
        <f>IF(D90=1,"",1)</f>
        <v>1</v>
      </c>
      <c r="J90" s="9"/>
      <c r="K90" s="9"/>
      <c r="L90" s="9"/>
      <c r="M90" s="9"/>
      <c r="N90" s="16"/>
    </row>
    <row r="91" spans="1:14" ht="15.75" thickBot="1">
      <c r="A91" s="17"/>
      <c r="B91" s="23">
        <v>85</v>
      </c>
      <c r="C91" s="27" t="s">
        <v>192</v>
      </c>
      <c r="D91" s="28"/>
      <c r="E91" s="28"/>
      <c r="F91" s="28"/>
      <c r="G91" s="28"/>
      <c r="H91" s="28"/>
      <c r="I91" s="9">
        <v>1</v>
      </c>
      <c r="J91" s="9">
        <v>1</v>
      </c>
      <c r="K91" s="9">
        <v>1</v>
      </c>
      <c r="L91" s="9">
        <v>1</v>
      </c>
      <c r="M91" s="9"/>
      <c r="N91" s="16"/>
    </row>
    <row r="92" spans="1:14" ht="26.25" thickBot="1">
      <c r="A92" s="17"/>
      <c r="B92" s="23">
        <v>86</v>
      </c>
      <c r="C92" s="27" t="s">
        <v>193</v>
      </c>
      <c r="D92" s="28">
        <v>1</v>
      </c>
      <c r="E92" s="28">
        <v>1</v>
      </c>
      <c r="F92" s="28">
        <v>1</v>
      </c>
      <c r="G92" s="28">
        <v>1</v>
      </c>
      <c r="H92" s="28"/>
      <c r="I92" s="9"/>
      <c r="J92" s="9"/>
      <c r="K92" s="9"/>
      <c r="L92" s="9"/>
      <c r="M92" s="9"/>
      <c r="N92" s="16"/>
    </row>
    <row r="93" spans="1:14" ht="26.25" thickBot="1">
      <c r="A93" s="17"/>
      <c r="B93" s="23">
        <v>87</v>
      </c>
      <c r="C93" s="27" t="s">
        <v>194</v>
      </c>
      <c r="D93" s="28">
        <v>1</v>
      </c>
      <c r="E93" s="28">
        <v>1</v>
      </c>
      <c r="F93" s="28">
        <v>1</v>
      </c>
      <c r="G93" s="28">
        <v>1</v>
      </c>
      <c r="H93" s="28"/>
      <c r="I93" s="9">
        <f aca="true" t="shared" si="12" ref="I93:L95">IF(D93=1,"",1)</f>
      </c>
      <c r="J93" s="9">
        <f t="shared" si="12"/>
      </c>
      <c r="K93" s="9">
        <f t="shared" si="12"/>
      </c>
      <c r="L93" s="9">
        <f t="shared" si="12"/>
      </c>
      <c r="M93" s="9"/>
      <c r="N93" s="16"/>
    </row>
    <row r="94" spans="1:14" ht="15.75" thickBot="1">
      <c r="A94" s="17"/>
      <c r="B94" s="23">
        <v>88</v>
      </c>
      <c r="C94" s="27" t="s">
        <v>195</v>
      </c>
      <c r="D94" s="28"/>
      <c r="E94" s="28"/>
      <c r="F94" s="28">
        <v>1</v>
      </c>
      <c r="G94" s="28">
        <v>1</v>
      </c>
      <c r="H94" s="28"/>
      <c r="I94" s="9">
        <f t="shared" si="12"/>
        <v>1</v>
      </c>
      <c r="J94" s="9">
        <f t="shared" si="12"/>
        <v>1</v>
      </c>
      <c r="K94" s="9">
        <f t="shared" si="12"/>
      </c>
      <c r="L94" s="9">
        <f t="shared" si="12"/>
      </c>
      <c r="M94" s="9">
        <v>1</v>
      </c>
      <c r="N94" s="16"/>
    </row>
    <row r="95" spans="1:14" ht="15.75" thickBot="1">
      <c r="A95" s="17"/>
      <c r="B95" s="23">
        <v>89</v>
      </c>
      <c r="C95" s="27" t="s">
        <v>196</v>
      </c>
      <c r="D95" s="28">
        <v>1</v>
      </c>
      <c r="E95" s="28">
        <v>1</v>
      </c>
      <c r="F95" s="28">
        <v>1</v>
      </c>
      <c r="G95" s="28">
        <v>1</v>
      </c>
      <c r="H95" s="28"/>
      <c r="I95" s="9">
        <f t="shared" si="12"/>
      </c>
      <c r="J95" s="9">
        <f t="shared" si="12"/>
      </c>
      <c r="K95" s="9">
        <f t="shared" si="12"/>
      </c>
      <c r="L95" s="9">
        <f t="shared" si="12"/>
      </c>
      <c r="M95" s="9">
        <f>IF(H95=1,"",1)</f>
        <v>1</v>
      </c>
      <c r="N95" s="16"/>
    </row>
    <row r="96" spans="1:14" ht="15.75" thickBot="1">
      <c r="A96" s="17"/>
      <c r="B96" s="23">
        <v>90</v>
      </c>
      <c r="C96" s="27" t="s">
        <v>197</v>
      </c>
      <c r="D96" s="28">
        <v>1</v>
      </c>
      <c r="E96" s="28"/>
      <c r="F96" s="28">
        <v>1</v>
      </c>
      <c r="G96" s="28">
        <v>1</v>
      </c>
      <c r="H96" s="28"/>
      <c r="I96" s="9"/>
      <c r="J96" s="9">
        <v>1</v>
      </c>
      <c r="K96" s="9"/>
      <c r="L96" s="9"/>
      <c r="M96" s="9"/>
      <c r="N96" s="16"/>
    </row>
    <row r="97" spans="1:14" ht="15.75" thickBot="1">
      <c r="A97" s="17"/>
      <c r="B97" s="23">
        <v>91</v>
      </c>
      <c r="C97" s="27" t="s">
        <v>198</v>
      </c>
      <c r="D97" s="28"/>
      <c r="E97" s="28">
        <v>1</v>
      </c>
      <c r="F97" s="28">
        <v>1</v>
      </c>
      <c r="G97" s="28">
        <v>1</v>
      </c>
      <c r="H97" s="28"/>
      <c r="I97" s="9">
        <v>1</v>
      </c>
      <c r="J97" s="9"/>
      <c r="K97" s="9"/>
      <c r="L97" s="9"/>
      <c r="M97" s="9"/>
      <c r="N97" s="16"/>
    </row>
    <row r="98" spans="1:14" ht="15.75" thickBot="1">
      <c r="A98" s="17"/>
      <c r="B98" s="23">
        <v>92</v>
      </c>
      <c r="C98" s="27" t="s">
        <v>199</v>
      </c>
      <c r="D98" s="28">
        <v>1</v>
      </c>
      <c r="E98" s="28">
        <v>1</v>
      </c>
      <c r="F98" s="28">
        <v>1</v>
      </c>
      <c r="G98" s="28">
        <v>1</v>
      </c>
      <c r="H98" s="28"/>
      <c r="I98" s="9"/>
      <c r="J98" s="9"/>
      <c r="K98" s="9"/>
      <c r="L98" s="9"/>
      <c r="M98" s="9"/>
      <c r="N98" s="16"/>
    </row>
    <row r="99" spans="1:14" ht="15.75" thickBot="1">
      <c r="A99" s="17"/>
      <c r="B99" s="23">
        <v>93</v>
      </c>
      <c r="C99" s="27" t="s">
        <v>200</v>
      </c>
      <c r="D99" s="28"/>
      <c r="E99" s="28">
        <v>1</v>
      </c>
      <c r="F99" s="28">
        <v>1</v>
      </c>
      <c r="G99" s="28">
        <v>1</v>
      </c>
      <c r="H99" s="28"/>
      <c r="I99" s="9">
        <f aca="true" t="shared" si="13" ref="I99:L101">IF(D99=1,"",1)</f>
        <v>1</v>
      </c>
      <c r="J99" s="9">
        <f t="shared" si="13"/>
      </c>
      <c r="K99" s="9">
        <f t="shared" si="13"/>
      </c>
      <c r="L99" s="9">
        <f t="shared" si="13"/>
      </c>
      <c r="M99" s="9">
        <v>1</v>
      </c>
      <c r="N99" s="16"/>
    </row>
    <row r="100" spans="1:14" ht="15.75" thickBot="1">
      <c r="A100" s="17"/>
      <c r="B100" s="23">
        <v>94</v>
      </c>
      <c r="C100" s="27" t="s">
        <v>201</v>
      </c>
      <c r="D100" s="28">
        <v>1</v>
      </c>
      <c r="E100" s="28">
        <v>1</v>
      </c>
      <c r="F100" s="28">
        <v>1</v>
      </c>
      <c r="G100" s="28">
        <v>1</v>
      </c>
      <c r="H100" s="28"/>
      <c r="I100" s="9">
        <f t="shared" si="13"/>
      </c>
      <c r="J100" s="9">
        <f t="shared" si="13"/>
      </c>
      <c r="K100" s="9">
        <f t="shared" si="13"/>
      </c>
      <c r="L100" s="9">
        <f t="shared" si="13"/>
      </c>
      <c r="M100" s="9">
        <f>IF(H100=1,"",1)</f>
        <v>1</v>
      </c>
      <c r="N100" s="16"/>
    </row>
    <row r="101" spans="1:14" ht="26.25" thickBot="1">
      <c r="A101" s="17"/>
      <c r="B101" s="23">
        <v>95</v>
      </c>
      <c r="C101" s="27" t="s">
        <v>202</v>
      </c>
      <c r="D101" s="28">
        <v>1</v>
      </c>
      <c r="E101" s="28">
        <v>1</v>
      </c>
      <c r="F101" s="28">
        <v>1</v>
      </c>
      <c r="G101" s="28">
        <v>1</v>
      </c>
      <c r="H101" s="28"/>
      <c r="I101" s="9">
        <f t="shared" si="13"/>
      </c>
      <c r="J101" s="9">
        <f t="shared" si="13"/>
      </c>
      <c r="K101" s="9">
        <f t="shared" si="13"/>
      </c>
      <c r="L101" s="9">
        <f t="shared" si="13"/>
      </c>
      <c r="M101" s="9">
        <f>IF(H101=1,"",1)</f>
        <v>1</v>
      </c>
      <c r="N101" s="16"/>
    </row>
    <row r="102" spans="1:14" ht="26.25" thickBot="1">
      <c r="A102" s="17"/>
      <c r="B102" s="23">
        <v>96</v>
      </c>
      <c r="C102" s="27" t="s">
        <v>203</v>
      </c>
      <c r="D102" s="28">
        <v>1</v>
      </c>
      <c r="E102" s="28">
        <v>1</v>
      </c>
      <c r="F102" s="28">
        <v>1</v>
      </c>
      <c r="G102" s="28">
        <v>1</v>
      </c>
      <c r="H102" s="28"/>
      <c r="I102" s="9"/>
      <c r="J102" s="9"/>
      <c r="K102" s="9"/>
      <c r="L102" s="9"/>
      <c r="M102" s="9"/>
      <c r="N102" s="16"/>
    </row>
    <row r="103" spans="1:14" ht="15.75" thickBot="1">
      <c r="A103" s="17"/>
      <c r="B103" s="23">
        <v>97</v>
      </c>
      <c r="C103" s="27" t="s">
        <v>204</v>
      </c>
      <c r="D103" s="28">
        <v>1</v>
      </c>
      <c r="E103" s="28">
        <v>1</v>
      </c>
      <c r="F103" s="28">
        <v>1</v>
      </c>
      <c r="G103" s="28">
        <v>1</v>
      </c>
      <c r="H103" s="28"/>
      <c r="I103" s="9">
        <f aca="true" t="shared" si="14" ref="I103:L104">IF(D103=1,"",1)</f>
      </c>
      <c r="J103" s="9">
        <f t="shared" si="14"/>
      </c>
      <c r="K103" s="9">
        <f t="shared" si="14"/>
      </c>
      <c r="L103" s="9">
        <f t="shared" si="14"/>
      </c>
      <c r="M103" s="9">
        <v>1</v>
      </c>
      <c r="N103" s="16"/>
    </row>
    <row r="104" spans="1:14" ht="15.75" thickBot="1">
      <c r="A104" s="17"/>
      <c r="B104" s="23">
        <v>98</v>
      </c>
      <c r="C104" s="27" t="s">
        <v>205</v>
      </c>
      <c r="D104" s="28">
        <v>1</v>
      </c>
      <c r="E104" s="28">
        <v>1</v>
      </c>
      <c r="F104" s="28">
        <v>1</v>
      </c>
      <c r="G104" s="28">
        <v>1</v>
      </c>
      <c r="H104" s="28"/>
      <c r="I104" s="9">
        <f t="shared" si="14"/>
      </c>
      <c r="J104" s="9">
        <f t="shared" si="14"/>
      </c>
      <c r="K104" s="9">
        <f t="shared" si="14"/>
      </c>
      <c r="L104" s="9">
        <f t="shared" si="14"/>
      </c>
      <c r="M104" s="9">
        <f>IF(H104=1,"",1)</f>
        <v>1</v>
      </c>
      <c r="N104" s="16"/>
    </row>
    <row r="105" spans="1:14" ht="15.75" thickBot="1">
      <c r="A105" s="17"/>
      <c r="B105" s="23">
        <v>99</v>
      </c>
      <c r="C105" s="27" t="s">
        <v>206</v>
      </c>
      <c r="D105" s="28">
        <v>1</v>
      </c>
      <c r="E105" s="28">
        <v>1</v>
      </c>
      <c r="F105" s="28">
        <v>1</v>
      </c>
      <c r="G105" s="28">
        <v>1</v>
      </c>
      <c r="H105" s="28"/>
      <c r="I105" s="9"/>
      <c r="J105" s="9"/>
      <c r="K105" s="9"/>
      <c r="L105" s="9"/>
      <c r="M105" s="9"/>
      <c r="N105" s="16"/>
    </row>
    <row r="106" spans="1:14" ht="26.25" thickBot="1">
      <c r="A106" s="17"/>
      <c r="B106" s="23">
        <v>100</v>
      </c>
      <c r="C106" s="27" t="s">
        <v>207</v>
      </c>
      <c r="D106" s="28">
        <v>1</v>
      </c>
      <c r="E106" s="28">
        <v>1</v>
      </c>
      <c r="F106" s="28">
        <v>1</v>
      </c>
      <c r="G106" s="28">
        <v>1</v>
      </c>
      <c r="H106" s="28"/>
      <c r="I106" s="9"/>
      <c r="J106" s="9"/>
      <c r="K106" s="9"/>
      <c r="L106" s="9"/>
      <c r="M106" s="9"/>
      <c r="N106" s="16"/>
    </row>
    <row r="107" spans="1:14" ht="15.75" thickBot="1">
      <c r="A107" s="17"/>
      <c r="B107" s="23">
        <v>101</v>
      </c>
      <c r="C107" s="27" t="s">
        <v>208</v>
      </c>
      <c r="D107" s="28">
        <v>1</v>
      </c>
      <c r="E107" s="28">
        <v>1</v>
      </c>
      <c r="F107" s="28">
        <v>1</v>
      </c>
      <c r="G107" s="28">
        <v>1</v>
      </c>
      <c r="H107" s="28"/>
      <c r="I107" s="9"/>
      <c r="J107" s="9"/>
      <c r="K107" s="9"/>
      <c r="L107" s="9"/>
      <c r="M107" s="9"/>
      <c r="N107" s="16"/>
    </row>
    <row r="108" spans="1:14" ht="26.25" thickBot="1">
      <c r="A108" s="17"/>
      <c r="B108" s="23">
        <v>102</v>
      </c>
      <c r="C108" s="27" t="s">
        <v>328</v>
      </c>
      <c r="D108" s="28"/>
      <c r="E108" s="28"/>
      <c r="F108" s="28"/>
      <c r="G108" s="28"/>
      <c r="H108" s="28"/>
      <c r="I108" s="9">
        <v>1</v>
      </c>
      <c r="J108" s="9">
        <v>1</v>
      </c>
      <c r="K108" s="9">
        <v>1</v>
      </c>
      <c r="L108" s="9">
        <v>1</v>
      </c>
      <c r="M108" s="9"/>
      <c r="N108" s="16"/>
    </row>
    <row r="109" spans="1:14" ht="15" thickBot="1">
      <c r="A109" s="17"/>
      <c r="B109" s="23">
        <v>103</v>
      </c>
      <c r="C109" s="25" t="s">
        <v>209</v>
      </c>
      <c r="D109" s="8">
        <v>1</v>
      </c>
      <c r="E109" s="8">
        <v>1</v>
      </c>
      <c r="F109" s="8">
        <v>1</v>
      </c>
      <c r="G109" s="8">
        <v>1</v>
      </c>
      <c r="H109" s="9"/>
      <c r="I109" s="9"/>
      <c r="J109" s="9"/>
      <c r="K109" s="9"/>
      <c r="L109" s="9"/>
      <c r="M109" s="9"/>
      <c r="N109" s="16"/>
    </row>
    <row r="110" spans="1:14" ht="26.25" thickBot="1">
      <c r="A110" s="17"/>
      <c r="B110" s="23">
        <v>104</v>
      </c>
      <c r="C110" s="25" t="s">
        <v>210</v>
      </c>
      <c r="D110" s="8">
        <v>1</v>
      </c>
      <c r="E110" s="8">
        <v>1</v>
      </c>
      <c r="F110" s="8">
        <v>1</v>
      </c>
      <c r="G110" s="8">
        <v>1</v>
      </c>
      <c r="H110" s="9"/>
      <c r="I110" s="9"/>
      <c r="J110" s="9"/>
      <c r="K110" s="9"/>
      <c r="L110" s="9"/>
      <c r="M110" s="9"/>
      <c r="N110" s="16"/>
    </row>
    <row r="111" spans="1:14" ht="26.25" thickBot="1">
      <c r="A111" s="17"/>
      <c r="B111" s="23">
        <v>105</v>
      </c>
      <c r="C111" s="25" t="s">
        <v>211</v>
      </c>
      <c r="D111" s="8">
        <v>1</v>
      </c>
      <c r="E111" s="8">
        <v>1</v>
      </c>
      <c r="F111" s="8">
        <v>1</v>
      </c>
      <c r="G111" s="8">
        <v>1</v>
      </c>
      <c r="H111" s="9"/>
      <c r="I111" s="9"/>
      <c r="J111" s="9"/>
      <c r="K111" s="9"/>
      <c r="L111" s="9"/>
      <c r="M111" s="9"/>
      <c r="N111" s="16"/>
    </row>
    <row r="112" spans="1:14" ht="15" thickBot="1">
      <c r="A112" s="17"/>
      <c r="B112" s="23">
        <v>106</v>
      </c>
      <c r="C112" s="25" t="s">
        <v>212</v>
      </c>
      <c r="D112" s="8">
        <v>1</v>
      </c>
      <c r="E112" s="8">
        <v>1</v>
      </c>
      <c r="F112" s="9"/>
      <c r="G112" s="8">
        <v>1</v>
      </c>
      <c r="H112" s="9"/>
      <c r="I112" s="9"/>
      <c r="J112" s="9"/>
      <c r="K112" s="9">
        <v>1</v>
      </c>
      <c r="L112" s="9"/>
      <c r="M112" s="9"/>
      <c r="N112" s="16"/>
    </row>
    <row r="113" spans="1:14" ht="15" thickBot="1">
      <c r="A113" s="17"/>
      <c r="B113" s="23">
        <v>107</v>
      </c>
      <c r="C113" s="25" t="s">
        <v>213</v>
      </c>
      <c r="D113" s="8">
        <v>1</v>
      </c>
      <c r="E113" s="8">
        <v>1</v>
      </c>
      <c r="F113" s="9"/>
      <c r="G113" s="9"/>
      <c r="H113" s="9"/>
      <c r="I113" s="9"/>
      <c r="J113" s="9"/>
      <c r="K113" s="9">
        <v>1</v>
      </c>
      <c r="L113" s="9">
        <v>1</v>
      </c>
      <c r="M113" s="9"/>
      <c r="N113" s="16"/>
    </row>
    <row r="114" spans="1:14" ht="15" thickBot="1">
      <c r="A114" s="17"/>
      <c r="B114" s="23">
        <v>108</v>
      </c>
      <c r="C114" s="25" t="s">
        <v>214</v>
      </c>
      <c r="D114" s="8">
        <v>1</v>
      </c>
      <c r="E114" s="8">
        <v>1</v>
      </c>
      <c r="F114" s="9"/>
      <c r="G114" s="8">
        <v>1</v>
      </c>
      <c r="H114" s="9"/>
      <c r="I114" s="9"/>
      <c r="J114" s="9"/>
      <c r="K114" s="9">
        <v>1</v>
      </c>
      <c r="L114" s="9"/>
      <c r="M114" s="9"/>
      <c r="N114" s="16"/>
    </row>
    <row r="115" spans="1:14" ht="26.25" thickBot="1">
      <c r="A115" s="17"/>
      <c r="B115" s="23">
        <v>109</v>
      </c>
      <c r="C115" s="25" t="s">
        <v>215</v>
      </c>
      <c r="D115" s="8">
        <v>1</v>
      </c>
      <c r="E115" s="8">
        <v>1</v>
      </c>
      <c r="F115" s="8">
        <v>1</v>
      </c>
      <c r="G115" s="9"/>
      <c r="H115" s="9"/>
      <c r="I115" s="9">
        <f>IF(D115=1,"",1)</f>
      </c>
      <c r="J115" s="9">
        <f>IF(E115=1,"",1)</f>
      </c>
      <c r="K115" s="9">
        <f>IF(F115=1,"",1)</f>
      </c>
      <c r="L115" s="9">
        <f>IF(G115=1,"",1)</f>
        <v>1</v>
      </c>
      <c r="M115" s="9">
        <f>IF(H115=1,"",1)</f>
        <v>1</v>
      </c>
      <c r="N115" s="16"/>
    </row>
    <row r="116" spans="1:14" ht="15" thickBot="1">
      <c r="A116" s="17"/>
      <c r="B116" s="23">
        <v>110</v>
      </c>
      <c r="C116" s="25" t="s">
        <v>216</v>
      </c>
      <c r="D116" s="8">
        <v>1</v>
      </c>
      <c r="E116" s="8">
        <v>1</v>
      </c>
      <c r="F116" s="8">
        <v>1</v>
      </c>
      <c r="G116" s="8">
        <v>1</v>
      </c>
      <c r="H116" s="9"/>
      <c r="I116" s="9"/>
      <c r="J116" s="9"/>
      <c r="K116" s="9"/>
      <c r="L116" s="9"/>
      <c r="M116" s="9"/>
      <c r="N116" s="16"/>
    </row>
    <row r="117" spans="1:14" ht="15" thickBot="1">
      <c r="A117" s="17"/>
      <c r="B117" s="23">
        <v>111</v>
      </c>
      <c r="C117" s="25" t="s">
        <v>217</v>
      </c>
      <c r="D117" s="8">
        <v>1</v>
      </c>
      <c r="E117" s="8">
        <v>1</v>
      </c>
      <c r="F117" s="8">
        <v>1</v>
      </c>
      <c r="G117" s="8">
        <v>1</v>
      </c>
      <c r="H117" s="9"/>
      <c r="I117" s="9"/>
      <c r="J117" s="9"/>
      <c r="K117" s="9"/>
      <c r="L117" s="9"/>
      <c r="M117" s="9"/>
      <c r="N117" s="16"/>
    </row>
    <row r="118" spans="1:14" ht="15" thickBot="1">
      <c r="A118" s="17"/>
      <c r="B118" s="23">
        <v>112</v>
      </c>
      <c r="C118" s="25" t="s">
        <v>218</v>
      </c>
      <c r="D118" s="8">
        <v>1</v>
      </c>
      <c r="E118" s="8">
        <v>1</v>
      </c>
      <c r="F118" s="9"/>
      <c r="G118" s="8">
        <v>1</v>
      </c>
      <c r="H118" s="9"/>
      <c r="I118" s="9">
        <f>IF(D118=1,"",1)</f>
      </c>
      <c r="J118" s="9">
        <f>IF(E118=1,"",1)</f>
      </c>
      <c r="K118" s="9">
        <f>IF(F118=1,"",1)</f>
        <v>1</v>
      </c>
      <c r="L118" s="9">
        <f>IF(G118=1,"",1)</f>
      </c>
      <c r="M118" s="9">
        <f>IF(H118=1,"",1)</f>
        <v>1</v>
      </c>
      <c r="N118" s="16"/>
    </row>
    <row r="119" spans="1:14" ht="26.25" thickBot="1">
      <c r="A119" s="17"/>
      <c r="B119" s="23">
        <v>113</v>
      </c>
      <c r="C119" s="25" t="s">
        <v>219</v>
      </c>
      <c r="D119" s="8">
        <v>1</v>
      </c>
      <c r="E119" s="8">
        <v>1</v>
      </c>
      <c r="F119" s="9"/>
      <c r="G119" s="8">
        <v>1</v>
      </c>
      <c r="H119" s="9"/>
      <c r="I119" s="9"/>
      <c r="J119" s="9"/>
      <c r="K119" s="9">
        <v>1</v>
      </c>
      <c r="L119" s="9"/>
      <c r="M119" s="9"/>
      <c r="N119" s="16"/>
    </row>
    <row r="120" spans="1:14" ht="15" thickBot="1">
      <c r="A120" s="17"/>
      <c r="B120" s="23">
        <v>114</v>
      </c>
      <c r="C120" s="25" t="s">
        <v>220</v>
      </c>
      <c r="D120" s="8">
        <v>1</v>
      </c>
      <c r="E120" s="8">
        <v>1</v>
      </c>
      <c r="F120" s="8">
        <v>1</v>
      </c>
      <c r="G120" s="8">
        <v>1</v>
      </c>
      <c r="H120" s="9"/>
      <c r="I120" s="9"/>
      <c r="J120" s="9"/>
      <c r="K120" s="9"/>
      <c r="L120" s="9"/>
      <c r="M120" s="9"/>
      <c r="N120" s="16"/>
    </row>
    <row r="121" spans="1:14" ht="15" thickBot="1">
      <c r="A121" s="17"/>
      <c r="B121" s="23">
        <v>115</v>
      </c>
      <c r="C121" s="25" t="s">
        <v>221</v>
      </c>
      <c r="D121" s="8">
        <v>1</v>
      </c>
      <c r="E121" s="8">
        <v>1</v>
      </c>
      <c r="F121" s="8">
        <v>1</v>
      </c>
      <c r="G121" s="8">
        <v>1</v>
      </c>
      <c r="H121" s="9"/>
      <c r="I121" s="9"/>
      <c r="J121" s="9"/>
      <c r="K121" s="9"/>
      <c r="L121" s="9"/>
      <c r="M121" s="9"/>
      <c r="N121" s="16"/>
    </row>
    <row r="122" spans="1:14" ht="26.25" thickBot="1">
      <c r="A122" s="17"/>
      <c r="B122" s="23">
        <v>116</v>
      </c>
      <c r="C122" s="25" t="s">
        <v>222</v>
      </c>
      <c r="D122" s="8">
        <v>1</v>
      </c>
      <c r="E122" s="8">
        <v>1</v>
      </c>
      <c r="F122" s="9"/>
      <c r="G122" s="8">
        <v>1</v>
      </c>
      <c r="H122" s="9"/>
      <c r="I122" s="9"/>
      <c r="J122" s="9"/>
      <c r="K122" s="9">
        <v>1</v>
      </c>
      <c r="L122" s="9"/>
      <c r="M122" s="9"/>
      <c r="N122" s="16"/>
    </row>
    <row r="123" spans="1:14" ht="26.25" thickBot="1">
      <c r="A123" s="17"/>
      <c r="B123" s="23">
        <v>117</v>
      </c>
      <c r="C123" s="25" t="s">
        <v>223</v>
      </c>
      <c r="D123" s="8">
        <v>1</v>
      </c>
      <c r="E123" s="8">
        <v>1</v>
      </c>
      <c r="F123" s="8">
        <v>1</v>
      </c>
      <c r="G123" s="8">
        <v>1</v>
      </c>
      <c r="H123" s="9"/>
      <c r="I123" s="9"/>
      <c r="J123" s="9"/>
      <c r="K123" s="9"/>
      <c r="L123" s="9"/>
      <c r="M123" s="9"/>
      <c r="N123" s="16"/>
    </row>
    <row r="124" spans="1:14" ht="15" thickBot="1">
      <c r="A124" s="17"/>
      <c r="B124" s="23">
        <v>118</v>
      </c>
      <c r="C124" s="25" t="s">
        <v>224</v>
      </c>
      <c r="D124" s="8">
        <v>1</v>
      </c>
      <c r="E124" s="8">
        <v>1</v>
      </c>
      <c r="F124" s="8">
        <v>1</v>
      </c>
      <c r="G124" s="9"/>
      <c r="H124" s="9"/>
      <c r="I124" s="9"/>
      <c r="J124" s="9"/>
      <c r="K124" s="9"/>
      <c r="L124" s="9">
        <v>1</v>
      </c>
      <c r="M124" s="9"/>
      <c r="N124" s="16"/>
    </row>
    <row r="125" spans="1:14" ht="15" thickBot="1">
      <c r="A125" s="17"/>
      <c r="B125" s="23">
        <v>119</v>
      </c>
      <c r="C125" s="25" t="s">
        <v>225</v>
      </c>
      <c r="D125" s="8">
        <v>1</v>
      </c>
      <c r="E125" s="8">
        <v>1</v>
      </c>
      <c r="F125" s="9"/>
      <c r="G125" s="9"/>
      <c r="H125" s="9"/>
      <c r="I125" s="9"/>
      <c r="J125" s="9"/>
      <c r="K125" s="9">
        <v>1</v>
      </c>
      <c r="L125" s="9">
        <v>1</v>
      </c>
      <c r="M125" s="9"/>
      <c r="N125" s="16"/>
    </row>
    <row r="126" spans="1:14" ht="15" thickBot="1">
      <c r="A126" s="17"/>
      <c r="B126" s="23">
        <v>120</v>
      </c>
      <c r="C126" s="25" t="s">
        <v>226</v>
      </c>
      <c r="D126" s="8">
        <v>1</v>
      </c>
      <c r="E126" s="8">
        <v>1</v>
      </c>
      <c r="F126" s="9"/>
      <c r="G126" s="8">
        <v>1</v>
      </c>
      <c r="H126" s="9"/>
      <c r="I126" s="9">
        <f>IF(D126=1,"",1)</f>
      </c>
      <c r="J126" s="9">
        <f>IF(E126=1,"",1)</f>
      </c>
      <c r="K126" s="9">
        <f>IF(F126=1,"",1)</f>
        <v>1</v>
      </c>
      <c r="L126" s="9">
        <f>IF(G126=1,"",1)</f>
      </c>
      <c r="M126" s="9">
        <f>IF(H126=1,"",1)</f>
        <v>1</v>
      </c>
      <c r="N126" s="16"/>
    </row>
    <row r="127" spans="1:14" ht="15" thickBot="1">
      <c r="A127" s="17"/>
      <c r="B127" s="23">
        <v>121</v>
      </c>
      <c r="C127" s="25" t="s">
        <v>227</v>
      </c>
      <c r="D127" s="8">
        <v>1</v>
      </c>
      <c r="E127" s="8">
        <v>1</v>
      </c>
      <c r="F127" s="8">
        <v>1</v>
      </c>
      <c r="G127" s="8">
        <v>1</v>
      </c>
      <c r="H127" s="9"/>
      <c r="I127" s="9"/>
      <c r="J127" s="9"/>
      <c r="K127" s="9"/>
      <c r="L127" s="9"/>
      <c r="M127" s="9"/>
      <c r="N127" s="16"/>
    </row>
    <row r="128" spans="1:14" ht="15" thickBot="1">
      <c r="A128" s="17"/>
      <c r="B128" s="23">
        <v>122</v>
      </c>
      <c r="C128" s="25" t="s">
        <v>228</v>
      </c>
      <c r="D128" s="8">
        <v>1</v>
      </c>
      <c r="E128" s="8">
        <v>1</v>
      </c>
      <c r="F128" s="8">
        <v>1</v>
      </c>
      <c r="G128" s="8">
        <v>1</v>
      </c>
      <c r="H128" s="9"/>
      <c r="I128" s="9"/>
      <c r="J128" s="9"/>
      <c r="K128" s="9"/>
      <c r="L128" s="9"/>
      <c r="M128" s="9"/>
      <c r="N128" s="16"/>
    </row>
    <row r="129" spans="1:14" ht="15" thickBot="1">
      <c r="A129" s="17"/>
      <c r="B129" s="23">
        <v>123</v>
      </c>
      <c r="C129" s="25" t="s">
        <v>229</v>
      </c>
      <c r="D129" s="8">
        <v>1</v>
      </c>
      <c r="E129" s="8">
        <v>1</v>
      </c>
      <c r="F129" s="8">
        <v>1</v>
      </c>
      <c r="G129" s="8">
        <v>1</v>
      </c>
      <c r="H129" s="9"/>
      <c r="I129" s="9"/>
      <c r="J129" s="9"/>
      <c r="K129" s="9"/>
      <c r="L129" s="9"/>
      <c r="M129" s="9"/>
      <c r="N129" s="16"/>
    </row>
    <row r="130" spans="1:14" ht="15" thickBot="1">
      <c r="A130" s="17"/>
      <c r="B130" s="23">
        <v>124</v>
      </c>
      <c r="C130" s="25" t="s">
        <v>230</v>
      </c>
      <c r="D130" s="8">
        <v>1</v>
      </c>
      <c r="E130" s="8">
        <v>1</v>
      </c>
      <c r="F130" s="8">
        <v>1</v>
      </c>
      <c r="G130" s="8">
        <v>1</v>
      </c>
      <c r="H130" s="9"/>
      <c r="I130" s="9"/>
      <c r="J130" s="9"/>
      <c r="K130" s="9"/>
      <c r="L130" s="9"/>
      <c r="M130" s="9"/>
      <c r="N130" s="16"/>
    </row>
    <row r="131" spans="1:14" ht="26.25" thickBot="1">
      <c r="A131" s="17"/>
      <c r="B131" s="23">
        <v>125</v>
      </c>
      <c r="C131" s="25" t="s">
        <v>231</v>
      </c>
      <c r="D131" s="8">
        <v>1</v>
      </c>
      <c r="E131" s="8">
        <v>1</v>
      </c>
      <c r="F131" s="9"/>
      <c r="G131" s="8">
        <v>1</v>
      </c>
      <c r="H131" s="9"/>
      <c r="I131" s="9"/>
      <c r="J131" s="9"/>
      <c r="K131" s="9">
        <v>1</v>
      </c>
      <c r="L131" s="9"/>
      <c r="M131" s="9"/>
      <c r="N131" s="16"/>
    </row>
    <row r="132" spans="1:14" ht="15" thickBot="1">
      <c r="A132" s="17"/>
      <c r="B132" s="23">
        <v>126</v>
      </c>
      <c r="C132" s="25" t="s">
        <v>232</v>
      </c>
      <c r="D132" s="8">
        <v>1</v>
      </c>
      <c r="E132" s="8">
        <v>1</v>
      </c>
      <c r="F132" s="9"/>
      <c r="G132" s="9"/>
      <c r="H132" s="9"/>
      <c r="I132" s="9">
        <f>IF(D132=1,"",1)</f>
      </c>
      <c r="J132" s="9">
        <f>IF(E132=1,"",1)</f>
      </c>
      <c r="K132" s="9">
        <v>1</v>
      </c>
      <c r="L132" s="9">
        <f>IF(G132=1,"",1)</f>
        <v>1</v>
      </c>
      <c r="M132" s="9">
        <f>IF(H132=1,"",1)</f>
        <v>1</v>
      </c>
      <c r="N132" s="16"/>
    </row>
    <row r="133" spans="1:14" ht="15" thickBot="1">
      <c r="A133" s="17"/>
      <c r="B133" s="23">
        <v>127</v>
      </c>
      <c r="C133" s="25" t="s">
        <v>233</v>
      </c>
      <c r="D133" s="9"/>
      <c r="E133" s="9"/>
      <c r="F133" s="9"/>
      <c r="G133" s="9"/>
      <c r="H133" s="8">
        <v>1</v>
      </c>
      <c r="I133" s="9">
        <f>IF(D133=1,"",1)</f>
        <v>1</v>
      </c>
      <c r="J133" s="9">
        <f>IF(E133=1,"",1)</f>
        <v>1</v>
      </c>
      <c r="K133" s="9">
        <f>IF(F133=1,"",1)</f>
        <v>1</v>
      </c>
      <c r="L133" s="9">
        <f>IF(G133=1,"",1)</f>
        <v>1</v>
      </c>
      <c r="M133" s="9">
        <f>IF(H133=1,"",1)</f>
      </c>
      <c r="N133" s="16"/>
    </row>
    <row r="134" spans="1:14" ht="26.25" thickBot="1">
      <c r="A134" s="17"/>
      <c r="B134" s="23">
        <v>128</v>
      </c>
      <c r="C134" s="25" t="s">
        <v>234</v>
      </c>
      <c r="D134" s="8">
        <v>1</v>
      </c>
      <c r="E134" s="8">
        <v>1</v>
      </c>
      <c r="F134" s="8">
        <v>1</v>
      </c>
      <c r="G134" s="8">
        <v>1</v>
      </c>
      <c r="H134" s="9"/>
      <c r="I134" s="9"/>
      <c r="J134" s="9"/>
      <c r="K134" s="9"/>
      <c r="L134" s="9"/>
      <c r="M134" s="9"/>
      <c r="N134" s="16"/>
    </row>
    <row r="135" spans="1:14" ht="15" thickBot="1">
      <c r="A135" s="17"/>
      <c r="B135" s="23">
        <v>129</v>
      </c>
      <c r="C135" s="25" t="s">
        <v>235</v>
      </c>
      <c r="D135" s="8">
        <v>1</v>
      </c>
      <c r="E135" s="8">
        <v>1</v>
      </c>
      <c r="F135" s="8">
        <v>1</v>
      </c>
      <c r="G135" s="8">
        <v>1</v>
      </c>
      <c r="H135" s="9"/>
      <c r="I135" s="9"/>
      <c r="J135" s="9"/>
      <c r="K135" s="9"/>
      <c r="L135" s="9"/>
      <c r="M135" s="9"/>
      <c r="N135" s="16"/>
    </row>
    <row r="136" spans="1:14" ht="15" thickBot="1">
      <c r="A136" s="17"/>
      <c r="B136" s="23">
        <v>130</v>
      </c>
      <c r="C136" s="25" t="s">
        <v>236</v>
      </c>
      <c r="D136" s="8">
        <v>1</v>
      </c>
      <c r="E136" s="8">
        <v>1</v>
      </c>
      <c r="F136" s="8">
        <v>1</v>
      </c>
      <c r="G136" s="8">
        <v>1</v>
      </c>
      <c r="H136" s="29"/>
      <c r="I136" s="9"/>
      <c r="J136" s="9"/>
      <c r="K136" s="9"/>
      <c r="L136" s="9"/>
      <c r="M136" s="9"/>
      <c r="N136" s="16"/>
    </row>
    <row r="137" spans="1:14" ht="15" thickBot="1">
      <c r="A137" s="17"/>
      <c r="B137" s="23">
        <v>131</v>
      </c>
      <c r="C137" s="25" t="s">
        <v>237</v>
      </c>
      <c r="D137" s="8">
        <v>1</v>
      </c>
      <c r="E137" s="8">
        <v>1</v>
      </c>
      <c r="F137" s="9"/>
      <c r="G137" s="8">
        <v>1</v>
      </c>
      <c r="H137" s="36"/>
      <c r="I137" s="9"/>
      <c r="J137" s="9"/>
      <c r="K137" s="9">
        <v>1</v>
      </c>
      <c r="L137" s="9"/>
      <c r="M137" s="9"/>
      <c r="N137" s="16"/>
    </row>
    <row r="138" spans="1:14" ht="26.25" thickBot="1">
      <c r="A138" s="17"/>
      <c r="B138" s="23">
        <v>132</v>
      </c>
      <c r="C138" s="25" t="s">
        <v>238</v>
      </c>
      <c r="D138" s="8">
        <v>1</v>
      </c>
      <c r="E138" s="8">
        <v>1</v>
      </c>
      <c r="F138" s="9"/>
      <c r="G138" s="8">
        <v>1</v>
      </c>
      <c r="H138" s="9"/>
      <c r="I138" s="9">
        <f>IF(D138=1,"",1)</f>
      </c>
      <c r="J138" s="9">
        <f>IF(E138=1,"",1)</f>
      </c>
      <c r="K138" s="9">
        <f>IF(F138=1,"",1)</f>
        <v>1</v>
      </c>
      <c r="L138" s="9">
        <f>IF(G138=1,"",1)</f>
      </c>
      <c r="M138" s="9">
        <f>IF(H138=1,"",1)</f>
        <v>1</v>
      </c>
      <c r="N138" s="16"/>
    </row>
    <row r="139" spans="1:14" ht="26.25" thickBot="1">
      <c r="A139" s="17"/>
      <c r="B139" s="23">
        <v>133</v>
      </c>
      <c r="C139" s="25" t="s">
        <v>239</v>
      </c>
      <c r="D139" s="8">
        <v>1</v>
      </c>
      <c r="E139" s="8">
        <v>1</v>
      </c>
      <c r="F139" s="8">
        <v>1</v>
      </c>
      <c r="G139" s="8">
        <v>1</v>
      </c>
      <c r="H139" s="9"/>
      <c r="I139" s="9"/>
      <c r="J139" s="9"/>
      <c r="K139" s="9"/>
      <c r="L139" s="9"/>
      <c r="M139" s="9"/>
      <c r="N139" s="16"/>
    </row>
    <row r="140" spans="1:14" ht="15" thickBot="1">
      <c r="A140" s="17"/>
      <c r="B140" s="23">
        <v>134</v>
      </c>
      <c r="C140" s="25" t="s">
        <v>240</v>
      </c>
      <c r="D140" s="8">
        <v>1</v>
      </c>
      <c r="E140" s="8">
        <v>1</v>
      </c>
      <c r="F140" s="8">
        <v>1</v>
      </c>
      <c r="G140" s="8">
        <v>1</v>
      </c>
      <c r="H140" s="36"/>
      <c r="I140" s="9"/>
      <c r="J140" s="9"/>
      <c r="K140" s="9"/>
      <c r="L140" s="9"/>
      <c r="M140" s="9"/>
      <c r="N140" s="16"/>
    </row>
    <row r="141" spans="1:14" ht="15" thickBot="1">
      <c r="A141" s="17"/>
      <c r="B141" s="23">
        <v>135</v>
      </c>
      <c r="C141" s="25" t="s">
        <v>241</v>
      </c>
      <c r="D141" s="8">
        <v>1</v>
      </c>
      <c r="E141" s="8">
        <v>1</v>
      </c>
      <c r="F141" s="9"/>
      <c r="G141" s="8">
        <v>1</v>
      </c>
      <c r="H141" s="36"/>
      <c r="I141" s="9"/>
      <c r="J141" s="9"/>
      <c r="K141" s="9">
        <v>1</v>
      </c>
      <c r="L141" s="9"/>
      <c r="M141" s="9"/>
      <c r="N141" s="16"/>
    </row>
    <row r="142" spans="1:14" ht="15" thickBot="1">
      <c r="A142" s="17"/>
      <c r="B142" s="23">
        <v>136</v>
      </c>
      <c r="C142" s="25" t="s">
        <v>242</v>
      </c>
      <c r="D142" s="8">
        <v>1</v>
      </c>
      <c r="E142" s="8">
        <v>1</v>
      </c>
      <c r="F142" s="9"/>
      <c r="G142" s="9"/>
      <c r="H142" s="36"/>
      <c r="I142" s="9"/>
      <c r="J142" s="9"/>
      <c r="K142" s="9">
        <v>1</v>
      </c>
      <c r="L142" s="9">
        <v>1</v>
      </c>
      <c r="M142" s="9"/>
      <c r="N142" s="16"/>
    </row>
    <row r="143" spans="1:14" ht="26.25" thickBot="1">
      <c r="A143" s="17"/>
      <c r="B143" s="23">
        <v>137</v>
      </c>
      <c r="C143" s="25" t="s">
        <v>243</v>
      </c>
      <c r="D143" s="8">
        <v>1</v>
      </c>
      <c r="E143" s="8">
        <v>1</v>
      </c>
      <c r="F143" s="9"/>
      <c r="G143" s="9"/>
      <c r="H143" s="36"/>
      <c r="I143" s="9"/>
      <c r="J143" s="9"/>
      <c r="K143" s="9">
        <v>1</v>
      </c>
      <c r="L143" s="9">
        <v>1</v>
      </c>
      <c r="M143" s="9"/>
      <c r="N143" s="16"/>
    </row>
    <row r="144" spans="1:14" ht="15" thickBot="1">
      <c r="A144" s="17"/>
      <c r="B144" s="23">
        <v>138</v>
      </c>
      <c r="C144" s="25" t="s">
        <v>244</v>
      </c>
      <c r="D144" s="8">
        <v>1</v>
      </c>
      <c r="E144" s="8">
        <v>1</v>
      </c>
      <c r="F144" s="8">
        <v>1</v>
      </c>
      <c r="G144" s="8">
        <v>1</v>
      </c>
      <c r="H144" s="36"/>
      <c r="I144" s="9"/>
      <c r="J144" s="9"/>
      <c r="K144" s="9"/>
      <c r="L144" s="9"/>
      <c r="M144" s="9"/>
      <c r="N144" s="16"/>
    </row>
    <row r="145" spans="1:14" ht="26.25" thickBot="1">
      <c r="A145" s="17"/>
      <c r="B145" s="23">
        <v>139</v>
      </c>
      <c r="C145" s="25" t="s">
        <v>245</v>
      </c>
      <c r="D145" s="8">
        <v>1</v>
      </c>
      <c r="E145" s="8">
        <v>1</v>
      </c>
      <c r="F145" s="8">
        <v>1</v>
      </c>
      <c r="G145" s="8">
        <v>1</v>
      </c>
      <c r="H145" s="36">
        <v>1</v>
      </c>
      <c r="I145" s="9">
        <f>IF(D145=1,"",1)</f>
      </c>
      <c r="J145" s="9">
        <f>IF(E145=1,"",1)</f>
      </c>
      <c r="K145" s="9">
        <f>IF(F145=1,"",1)</f>
      </c>
      <c r="L145" s="9">
        <f>IF(G145=1,"",1)</f>
      </c>
      <c r="M145" s="9">
        <f>IF(H145=1,"",1)</f>
      </c>
      <c r="N145" s="16"/>
    </row>
    <row r="146" spans="1:14" ht="15" thickBot="1">
      <c r="A146" s="17"/>
      <c r="B146" s="23">
        <v>140</v>
      </c>
      <c r="C146" s="25" t="s">
        <v>246</v>
      </c>
      <c r="D146" s="8">
        <v>1</v>
      </c>
      <c r="E146" s="8">
        <v>1</v>
      </c>
      <c r="F146" s="8">
        <v>1</v>
      </c>
      <c r="G146" s="8">
        <v>1</v>
      </c>
      <c r="H146" s="36"/>
      <c r="I146" s="9"/>
      <c r="J146" s="9"/>
      <c r="K146" s="9"/>
      <c r="L146" s="9"/>
      <c r="M146" s="9"/>
      <c r="N146" s="16"/>
    </row>
    <row r="147" spans="1:14" ht="15" thickBot="1">
      <c r="A147" s="17"/>
      <c r="B147" s="23">
        <v>141</v>
      </c>
      <c r="C147" s="25" t="s">
        <v>247</v>
      </c>
      <c r="D147" s="8">
        <v>1</v>
      </c>
      <c r="E147" s="8">
        <v>1</v>
      </c>
      <c r="F147" s="9"/>
      <c r="G147" s="8">
        <v>1</v>
      </c>
      <c r="H147" s="36"/>
      <c r="I147" s="9"/>
      <c r="J147" s="9"/>
      <c r="K147" s="9">
        <v>1</v>
      </c>
      <c r="L147" s="9"/>
      <c r="M147" s="9"/>
      <c r="N147" s="16"/>
    </row>
    <row r="148" spans="1:14" ht="26.25" thickBot="1">
      <c r="A148" s="17"/>
      <c r="B148" s="23">
        <v>142</v>
      </c>
      <c r="C148" s="25" t="s">
        <v>248</v>
      </c>
      <c r="D148" s="8">
        <v>1</v>
      </c>
      <c r="E148" s="8">
        <v>1</v>
      </c>
      <c r="F148" s="9"/>
      <c r="G148" s="8">
        <v>1</v>
      </c>
      <c r="H148" s="36"/>
      <c r="I148" s="9"/>
      <c r="J148" s="9"/>
      <c r="K148" s="9">
        <v>1</v>
      </c>
      <c r="L148" s="9"/>
      <c r="M148" s="9"/>
      <c r="N148" s="16"/>
    </row>
    <row r="149" spans="1:14" ht="26.25" thickBot="1">
      <c r="A149" s="17"/>
      <c r="B149" s="23">
        <v>143</v>
      </c>
      <c r="C149" s="25" t="s">
        <v>249</v>
      </c>
      <c r="D149" s="8">
        <v>1</v>
      </c>
      <c r="E149" s="8">
        <v>1</v>
      </c>
      <c r="F149" s="8">
        <v>1</v>
      </c>
      <c r="G149" s="9"/>
      <c r="H149" s="36"/>
      <c r="I149" s="9"/>
      <c r="J149" s="9"/>
      <c r="K149" s="9"/>
      <c r="L149" s="9">
        <v>1</v>
      </c>
      <c r="M149" s="9"/>
      <c r="N149" s="16"/>
    </row>
    <row r="150" spans="1:14" ht="15" thickBot="1">
      <c r="A150" s="17"/>
      <c r="B150" s="23">
        <v>144</v>
      </c>
      <c r="C150" s="25" t="s">
        <v>250</v>
      </c>
      <c r="D150" s="8">
        <v>1</v>
      </c>
      <c r="E150" s="8">
        <v>1</v>
      </c>
      <c r="F150" s="8">
        <v>1</v>
      </c>
      <c r="G150" s="8">
        <v>1</v>
      </c>
      <c r="H150" s="36"/>
      <c r="I150" s="9"/>
      <c r="J150" s="9"/>
      <c r="K150" s="9"/>
      <c r="L150" s="9"/>
      <c r="M150" s="9"/>
      <c r="N150" s="16"/>
    </row>
    <row r="151" spans="1:14" ht="15" thickBot="1">
      <c r="A151" s="17"/>
      <c r="B151" s="23">
        <v>145</v>
      </c>
      <c r="C151" s="25" t="s">
        <v>251</v>
      </c>
      <c r="D151" s="8">
        <v>1</v>
      </c>
      <c r="E151" s="8">
        <v>1</v>
      </c>
      <c r="F151" s="8">
        <v>1</v>
      </c>
      <c r="G151" s="8">
        <v>1</v>
      </c>
      <c r="H151" s="36"/>
      <c r="I151" s="9"/>
      <c r="J151" s="9"/>
      <c r="K151" s="9"/>
      <c r="L151" s="9"/>
      <c r="M151" s="9"/>
      <c r="N151" s="16"/>
    </row>
    <row r="152" spans="1:14" ht="15" thickBot="1">
      <c r="A152" s="17"/>
      <c r="B152" s="23">
        <v>146</v>
      </c>
      <c r="C152" s="25" t="s">
        <v>252</v>
      </c>
      <c r="D152" s="8">
        <v>1</v>
      </c>
      <c r="E152" s="8">
        <v>1</v>
      </c>
      <c r="F152" s="9"/>
      <c r="G152" s="8">
        <v>1</v>
      </c>
      <c r="H152" s="36"/>
      <c r="I152" s="9"/>
      <c r="J152" s="9"/>
      <c r="K152" s="9">
        <v>1</v>
      </c>
      <c r="L152" s="9"/>
      <c r="M152" s="9"/>
      <c r="N152" s="16"/>
    </row>
    <row r="153" spans="1:14" ht="26.25" thickBot="1">
      <c r="A153" s="17"/>
      <c r="B153" s="23">
        <v>147</v>
      </c>
      <c r="C153" s="25" t="s">
        <v>253</v>
      </c>
      <c r="D153" s="8">
        <v>1</v>
      </c>
      <c r="E153" s="8">
        <v>1</v>
      </c>
      <c r="F153" s="8">
        <v>1</v>
      </c>
      <c r="G153" s="8">
        <v>1</v>
      </c>
      <c r="H153" s="36"/>
      <c r="I153" s="9"/>
      <c r="J153" s="9"/>
      <c r="K153" s="9"/>
      <c r="L153" s="9"/>
      <c r="M153" s="9"/>
      <c r="N153" s="16"/>
    </row>
    <row r="154" spans="1:14" ht="15" thickBot="1">
      <c r="A154" s="17"/>
      <c r="B154" s="23">
        <v>148</v>
      </c>
      <c r="C154" s="25" t="s">
        <v>254</v>
      </c>
      <c r="D154" s="8">
        <v>1</v>
      </c>
      <c r="E154" s="8">
        <v>1</v>
      </c>
      <c r="F154" s="8">
        <v>1</v>
      </c>
      <c r="G154" s="8">
        <v>1</v>
      </c>
      <c r="H154" s="36"/>
      <c r="I154" s="9"/>
      <c r="J154" s="9"/>
      <c r="K154" s="9"/>
      <c r="L154" s="9"/>
      <c r="M154" s="9"/>
      <c r="N154" s="16"/>
    </row>
    <row r="155" spans="1:14" ht="15" thickBot="1">
      <c r="A155" s="17"/>
      <c r="B155" s="23">
        <v>149</v>
      </c>
      <c r="C155" s="25" t="s">
        <v>255</v>
      </c>
      <c r="D155" s="8">
        <v>1</v>
      </c>
      <c r="E155" s="8">
        <v>1</v>
      </c>
      <c r="F155" s="8">
        <v>1</v>
      </c>
      <c r="G155" s="8">
        <v>1</v>
      </c>
      <c r="H155" s="36"/>
      <c r="I155" s="9"/>
      <c r="J155" s="9"/>
      <c r="K155" s="9"/>
      <c r="L155" s="9"/>
      <c r="M155" s="9"/>
      <c r="N155" s="16"/>
    </row>
    <row r="156" spans="1:14" ht="39" thickBot="1">
      <c r="A156" s="17"/>
      <c r="B156" s="23">
        <v>150</v>
      </c>
      <c r="C156" s="25" t="s">
        <v>256</v>
      </c>
      <c r="D156" s="8">
        <v>1</v>
      </c>
      <c r="E156" s="8">
        <v>1</v>
      </c>
      <c r="F156" s="8">
        <v>1</v>
      </c>
      <c r="G156" s="9"/>
      <c r="H156" s="36"/>
      <c r="I156" s="9"/>
      <c r="J156" s="9"/>
      <c r="K156" s="9"/>
      <c r="L156" s="9">
        <v>1</v>
      </c>
      <c r="M156" s="9"/>
      <c r="N156" s="16"/>
    </row>
    <row r="157" spans="1:14" ht="26.25" thickBot="1">
      <c r="A157" s="17"/>
      <c r="B157" s="23">
        <v>151</v>
      </c>
      <c r="C157" s="25" t="s">
        <v>257</v>
      </c>
      <c r="D157" s="8">
        <v>1</v>
      </c>
      <c r="E157" s="8">
        <v>1</v>
      </c>
      <c r="F157" s="9"/>
      <c r="G157" s="9"/>
      <c r="H157" s="36"/>
      <c r="I157" s="9"/>
      <c r="J157" s="9"/>
      <c r="K157" s="9">
        <v>1</v>
      </c>
      <c r="L157" s="9">
        <v>1</v>
      </c>
      <c r="M157" s="9"/>
      <c r="N157" s="16"/>
    </row>
    <row r="158" spans="1:14" ht="26.25" thickBot="1">
      <c r="A158" s="17"/>
      <c r="B158" s="23">
        <v>152</v>
      </c>
      <c r="C158" s="25" t="s">
        <v>258</v>
      </c>
      <c r="D158" s="8">
        <v>1</v>
      </c>
      <c r="E158" s="8">
        <v>1</v>
      </c>
      <c r="F158" s="9"/>
      <c r="G158" s="9"/>
      <c r="H158" s="36"/>
      <c r="I158" s="9"/>
      <c r="J158" s="9"/>
      <c r="K158" s="9">
        <v>1</v>
      </c>
      <c r="L158" s="9">
        <v>1</v>
      </c>
      <c r="M158" s="9"/>
      <c r="N158" s="16"/>
    </row>
    <row r="159" spans="1:14" ht="26.25" thickBot="1">
      <c r="A159" s="17"/>
      <c r="B159" s="23">
        <v>153</v>
      </c>
      <c r="C159" s="25" t="s">
        <v>259</v>
      </c>
      <c r="D159" s="8">
        <v>1</v>
      </c>
      <c r="E159" s="8">
        <v>1</v>
      </c>
      <c r="F159" s="8">
        <v>1</v>
      </c>
      <c r="G159" s="8">
        <v>1</v>
      </c>
      <c r="H159" s="36"/>
      <c r="I159" s="9"/>
      <c r="J159" s="9"/>
      <c r="K159" s="9"/>
      <c r="L159" s="9"/>
      <c r="M159" s="9"/>
      <c r="N159" s="16"/>
    </row>
    <row r="160" spans="1:14" ht="15" thickBot="1">
      <c r="A160" s="17"/>
      <c r="B160" s="23">
        <v>154</v>
      </c>
      <c r="C160" s="25" t="s">
        <v>260</v>
      </c>
      <c r="D160" s="8">
        <v>1</v>
      </c>
      <c r="E160" s="8">
        <v>1</v>
      </c>
      <c r="F160" s="9"/>
      <c r="G160" s="9"/>
      <c r="H160" s="36"/>
      <c r="I160" s="9"/>
      <c r="J160" s="9"/>
      <c r="K160" s="9">
        <v>1</v>
      </c>
      <c r="L160" s="9">
        <v>1</v>
      </c>
      <c r="M160" s="9"/>
      <c r="N160" s="16"/>
    </row>
    <row r="161" spans="1:14" ht="26.25" thickBot="1">
      <c r="A161" s="17"/>
      <c r="B161" s="23">
        <v>155</v>
      </c>
      <c r="C161" s="25" t="s">
        <v>261</v>
      </c>
      <c r="D161" s="8">
        <v>1</v>
      </c>
      <c r="E161" s="8">
        <v>1</v>
      </c>
      <c r="F161" s="9"/>
      <c r="G161" s="9"/>
      <c r="H161" s="36"/>
      <c r="I161" s="9"/>
      <c r="J161" s="9"/>
      <c r="K161" s="9">
        <v>1</v>
      </c>
      <c r="L161" s="9">
        <v>1</v>
      </c>
      <c r="M161" s="9"/>
      <c r="N161" s="16"/>
    </row>
    <row r="162" spans="1:14" ht="26.25" thickBot="1">
      <c r="A162" s="17"/>
      <c r="B162" s="23">
        <v>156</v>
      </c>
      <c r="C162" s="25" t="s">
        <v>262</v>
      </c>
      <c r="D162" s="9"/>
      <c r="E162" s="9"/>
      <c r="F162" s="9"/>
      <c r="G162" s="9"/>
      <c r="H162" s="36"/>
      <c r="I162" s="9">
        <v>1</v>
      </c>
      <c r="J162" s="9">
        <v>1</v>
      </c>
      <c r="K162" s="9">
        <v>1</v>
      </c>
      <c r="L162" s="9">
        <v>1</v>
      </c>
      <c r="M162" s="9"/>
      <c r="N162" s="16"/>
    </row>
    <row r="163" spans="1:14" ht="26.25" thickBot="1">
      <c r="A163" s="17"/>
      <c r="B163" s="23">
        <v>157</v>
      </c>
      <c r="C163" s="25" t="s">
        <v>263</v>
      </c>
      <c r="D163" s="8">
        <v>1</v>
      </c>
      <c r="E163" s="8">
        <v>1</v>
      </c>
      <c r="F163" s="8">
        <v>1</v>
      </c>
      <c r="G163" s="8">
        <v>1</v>
      </c>
      <c r="H163" s="36"/>
      <c r="I163" s="9"/>
      <c r="J163" s="9"/>
      <c r="K163" s="9"/>
      <c r="L163" s="9"/>
      <c r="M163" s="9"/>
      <c r="N163" s="16"/>
    </row>
    <row r="164" spans="1:14" ht="39" thickBot="1">
      <c r="A164" s="17"/>
      <c r="B164" s="23">
        <v>158</v>
      </c>
      <c r="C164" s="25" t="s">
        <v>264</v>
      </c>
      <c r="D164" s="8">
        <v>1</v>
      </c>
      <c r="E164" s="8">
        <v>1</v>
      </c>
      <c r="F164" s="8">
        <v>1</v>
      </c>
      <c r="G164" s="8">
        <v>1</v>
      </c>
      <c r="H164" s="36"/>
      <c r="I164" s="9">
        <f aca="true" t="shared" si="15" ref="I164:I195">IF(D164=1,"",1)</f>
      </c>
      <c r="J164" s="9">
        <f aca="true" t="shared" si="16" ref="J164:J195">IF(E164=1,"",1)</f>
      </c>
      <c r="K164" s="9">
        <f aca="true" t="shared" si="17" ref="K164:K195">IF(F164=1,"",1)</f>
      </c>
      <c r="L164" s="9">
        <f aca="true" t="shared" si="18" ref="L164:L195">IF(G164=1,"",1)</f>
      </c>
      <c r="M164" s="9"/>
      <c r="N164" s="16"/>
    </row>
    <row r="165" spans="1:14" ht="15" thickBot="1">
      <c r="A165" s="17"/>
      <c r="B165" s="23">
        <v>159</v>
      </c>
      <c r="C165" s="25" t="s">
        <v>265</v>
      </c>
      <c r="D165" s="9">
        <v>1</v>
      </c>
      <c r="E165" s="9"/>
      <c r="F165" s="9">
        <v>1</v>
      </c>
      <c r="G165" s="9"/>
      <c r="H165" s="36"/>
      <c r="I165" s="9">
        <f t="shared" si="15"/>
      </c>
      <c r="J165" s="9">
        <f t="shared" si="16"/>
        <v>1</v>
      </c>
      <c r="K165" s="9">
        <f t="shared" si="17"/>
      </c>
      <c r="L165" s="9">
        <f t="shared" si="18"/>
        <v>1</v>
      </c>
      <c r="M165" s="9"/>
      <c r="N165" s="16"/>
    </row>
    <row r="166" spans="1:14" ht="26.25" thickBot="1">
      <c r="A166" s="17"/>
      <c r="B166" s="23">
        <v>160</v>
      </c>
      <c r="C166" s="25" t="s">
        <v>266</v>
      </c>
      <c r="D166" s="9">
        <v>1</v>
      </c>
      <c r="E166" s="9">
        <v>1</v>
      </c>
      <c r="F166" s="9">
        <v>1</v>
      </c>
      <c r="G166" s="9">
        <v>1</v>
      </c>
      <c r="H166" s="36"/>
      <c r="I166" s="9">
        <f t="shared" si="15"/>
      </c>
      <c r="J166" s="9">
        <f t="shared" si="16"/>
      </c>
      <c r="K166" s="9">
        <f t="shared" si="17"/>
      </c>
      <c r="L166" s="9">
        <f t="shared" si="18"/>
      </c>
      <c r="M166" s="9">
        <f>IF(H166=1,"",1)</f>
        <v>1</v>
      </c>
      <c r="N166" s="16"/>
    </row>
    <row r="167" spans="1:14" ht="26.25" thickBot="1">
      <c r="A167" s="17"/>
      <c r="B167" s="23">
        <v>161</v>
      </c>
      <c r="C167" s="25" t="s">
        <v>267</v>
      </c>
      <c r="D167" s="9">
        <v>1</v>
      </c>
      <c r="E167" s="9">
        <v>1</v>
      </c>
      <c r="F167" s="9">
        <v>1</v>
      </c>
      <c r="G167" s="9">
        <v>1</v>
      </c>
      <c r="H167" s="36"/>
      <c r="I167" s="9">
        <f t="shared" si="15"/>
      </c>
      <c r="J167" s="9">
        <f t="shared" si="16"/>
      </c>
      <c r="K167" s="9">
        <f t="shared" si="17"/>
      </c>
      <c r="L167" s="9">
        <f t="shared" si="18"/>
      </c>
      <c r="M167" s="9">
        <f>IF(H167=1,"",1)</f>
        <v>1</v>
      </c>
      <c r="N167" s="16"/>
    </row>
    <row r="168" spans="1:14" ht="26.25" thickBot="1">
      <c r="A168" s="17"/>
      <c r="B168" s="23">
        <v>162</v>
      </c>
      <c r="C168" s="25" t="s">
        <v>268</v>
      </c>
      <c r="D168" s="9">
        <v>1</v>
      </c>
      <c r="E168" s="9">
        <v>1</v>
      </c>
      <c r="F168" s="9">
        <v>1</v>
      </c>
      <c r="G168" s="9">
        <v>1</v>
      </c>
      <c r="H168" s="36"/>
      <c r="I168" s="9">
        <f t="shared" si="15"/>
      </c>
      <c r="J168" s="9">
        <f t="shared" si="16"/>
      </c>
      <c r="K168" s="9">
        <f t="shared" si="17"/>
      </c>
      <c r="L168" s="9">
        <f t="shared" si="18"/>
      </c>
      <c r="M168" s="9"/>
      <c r="N168" s="16"/>
    </row>
    <row r="169" spans="1:14" ht="39" thickBot="1">
      <c r="A169" s="17"/>
      <c r="B169" s="23">
        <v>163</v>
      </c>
      <c r="C169" s="25" t="s">
        <v>269</v>
      </c>
      <c r="D169" s="9">
        <v>1</v>
      </c>
      <c r="E169" s="9">
        <v>1</v>
      </c>
      <c r="F169" s="9">
        <v>1</v>
      </c>
      <c r="G169" s="9">
        <v>1</v>
      </c>
      <c r="H169" s="36"/>
      <c r="I169" s="9">
        <f t="shared" si="15"/>
      </c>
      <c r="J169" s="9">
        <f t="shared" si="16"/>
      </c>
      <c r="K169" s="9">
        <f t="shared" si="17"/>
      </c>
      <c r="L169" s="9">
        <f t="shared" si="18"/>
      </c>
      <c r="M169" s="9"/>
      <c r="N169" s="16"/>
    </row>
    <row r="170" spans="1:14" ht="26.25" thickBot="1">
      <c r="A170" s="17"/>
      <c r="B170" s="23">
        <v>164</v>
      </c>
      <c r="C170" s="25" t="s">
        <v>270</v>
      </c>
      <c r="D170" s="9">
        <v>1</v>
      </c>
      <c r="E170" s="9">
        <v>1</v>
      </c>
      <c r="F170" s="9">
        <v>1</v>
      </c>
      <c r="G170" s="9"/>
      <c r="H170" s="36"/>
      <c r="I170" s="9">
        <f t="shared" si="15"/>
      </c>
      <c r="J170" s="9">
        <f t="shared" si="16"/>
      </c>
      <c r="K170" s="9">
        <f t="shared" si="17"/>
      </c>
      <c r="L170" s="9">
        <f t="shared" si="18"/>
        <v>1</v>
      </c>
      <c r="M170" s="9"/>
      <c r="N170" s="16"/>
    </row>
    <row r="171" spans="1:14" ht="26.25" thickBot="1">
      <c r="A171" s="17"/>
      <c r="B171" s="23">
        <v>165</v>
      </c>
      <c r="C171" s="25" t="s">
        <v>271</v>
      </c>
      <c r="D171" s="9"/>
      <c r="E171" s="9">
        <v>1</v>
      </c>
      <c r="F171" s="9"/>
      <c r="G171" s="9">
        <v>1</v>
      </c>
      <c r="H171" s="36"/>
      <c r="I171" s="9">
        <f t="shared" si="15"/>
        <v>1</v>
      </c>
      <c r="J171" s="9">
        <f t="shared" si="16"/>
      </c>
      <c r="K171" s="9">
        <f t="shared" si="17"/>
        <v>1</v>
      </c>
      <c r="L171" s="9">
        <f t="shared" si="18"/>
      </c>
      <c r="M171" s="9">
        <f>IF(H171=1,"",1)</f>
        <v>1</v>
      </c>
      <c r="N171" s="16"/>
    </row>
    <row r="172" spans="1:14" ht="26.25" thickBot="1">
      <c r="A172" s="17"/>
      <c r="B172" s="23">
        <v>166</v>
      </c>
      <c r="C172" s="25" t="s">
        <v>272</v>
      </c>
      <c r="D172" s="9">
        <v>1</v>
      </c>
      <c r="E172" s="9">
        <v>1</v>
      </c>
      <c r="F172" s="9">
        <v>1</v>
      </c>
      <c r="G172" s="9">
        <v>1</v>
      </c>
      <c r="H172" s="36"/>
      <c r="I172" s="9">
        <f t="shared" si="15"/>
      </c>
      <c r="J172" s="9">
        <f t="shared" si="16"/>
      </c>
      <c r="K172" s="9">
        <f t="shared" si="17"/>
      </c>
      <c r="L172" s="9">
        <f t="shared" si="18"/>
      </c>
      <c r="M172" s="9">
        <f>IF(H172=1,"",1)</f>
        <v>1</v>
      </c>
      <c r="N172" s="16"/>
    </row>
    <row r="173" spans="1:14" ht="51.75" thickBot="1">
      <c r="A173" s="17"/>
      <c r="B173" s="23">
        <v>167</v>
      </c>
      <c r="C173" s="25" t="s">
        <v>273</v>
      </c>
      <c r="D173" s="9">
        <v>1</v>
      </c>
      <c r="E173" s="9">
        <v>1</v>
      </c>
      <c r="F173" s="9">
        <v>1</v>
      </c>
      <c r="G173" s="9">
        <v>1</v>
      </c>
      <c r="H173" s="36"/>
      <c r="I173" s="9">
        <f t="shared" si="15"/>
      </c>
      <c r="J173" s="9">
        <f t="shared" si="16"/>
      </c>
      <c r="K173" s="9">
        <f t="shared" si="17"/>
      </c>
      <c r="L173" s="9">
        <f t="shared" si="18"/>
      </c>
      <c r="M173" s="9"/>
      <c r="N173" s="16"/>
    </row>
    <row r="174" spans="1:14" ht="26.25" thickBot="1">
      <c r="A174" s="17"/>
      <c r="B174" s="23">
        <v>168</v>
      </c>
      <c r="C174" s="25" t="s">
        <v>274</v>
      </c>
      <c r="D174" s="9"/>
      <c r="E174" s="9"/>
      <c r="F174" s="9"/>
      <c r="G174" s="9"/>
      <c r="H174" s="36"/>
      <c r="I174" s="9">
        <f t="shared" si="15"/>
        <v>1</v>
      </c>
      <c r="J174" s="9">
        <f t="shared" si="16"/>
        <v>1</v>
      </c>
      <c r="K174" s="9">
        <f t="shared" si="17"/>
        <v>1</v>
      </c>
      <c r="L174" s="9">
        <f t="shared" si="18"/>
        <v>1</v>
      </c>
      <c r="M174" s="9"/>
      <c r="N174" s="16"/>
    </row>
    <row r="175" spans="1:14" ht="51.75" thickBot="1">
      <c r="A175" s="17"/>
      <c r="B175" s="23">
        <v>169</v>
      </c>
      <c r="C175" s="25" t="s">
        <v>275</v>
      </c>
      <c r="D175" s="9">
        <v>1</v>
      </c>
      <c r="E175" s="9">
        <v>1</v>
      </c>
      <c r="F175" s="9">
        <v>1</v>
      </c>
      <c r="G175" s="9">
        <v>1</v>
      </c>
      <c r="H175" s="36"/>
      <c r="I175" s="9">
        <f t="shared" si="15"/>
      </c>
      <c r="J175" s="9">
        <f t="shared" si="16"/>
      </c>
      <c r="K175" s="9">
        <f t="shared" si="17"/>
      </c>
      <c r="L175" s="9">
        <f t="shared" si="18"/>
      </c>
      <c r="M175" s="9"/>
      <c r="N175" s="16"/>
    </row>
    <row r="176" spans="1:14" ht="39" thickBot="1">
      <c r="A176" s="17"/>
      <c r="B176" s="23">
        <v>170</v>
      </c>
      <c r="C176" s="25" t="s">
        <v>276</v>
      </c>
      <c r="D176" s="9">
        <v>1</v>
      </c>
      <c r="E176" s="9">
        <v>1</v>
      </c>
      <c r="F176" s="9">
        <v>1</v>
      </c>
      <c r="G176" s="9">
        <v>1</v>
      </c>
      <c r="H176" s="36"/>
      <c r="I176" s="9">
        <f t="shared" si="15"/>
      </c>
      <c r="J176" s="9">
        <f t="shared" si="16"/>
      </c>
      <c r="K176" s="9">
        <f t="shared" si="17"/>
      </c>
      <c r="L176" s="9">
        <f t="shared" si="18"/>
      </c>
      <c r="M176" s="9">
        <f>IF(H176=1,"",1)</f>
        <v>1</v>
      </c>
      <c r="N176" s="16"/>
    </row>
    <row r="177" spans="1:14" ht="39" thickBot="1">
      <c r="A177" s="17"/>
      <c r="B177" s="23">
        <v>171</v>
      </c>
      <c r="C177" s="25" t="s">
        <v>277</v>
      </c>
      <c r="D177" s="9">
        <v>1</v>
      </c>
      <c r="E177" s="9">
        <v>1</v>
      </c>
      <c r="F177" s="9">
        <v>1</v>
      </c>
      <c r="G177" s="9">
        <v>1</v>
      </c>
      <c r="H177" s="36"/>
      <c r="I177" s="9">
        <f t="shared" si="15"/>
      </c>
      <c r="J177" s="9">
        <f t="shared" si="16"/>
      </c>
      <c r="K177" s="9">
        <f t="shared" si="17"/>
      </c>
      <c r="L177" s="9">
        <f t="shared" si="18"/>
      </c>
      <c r="M177" s="9">
        <f>IF(H177=1,"",1)</f>
        <v>1</v>
      </c>
      <c r="N177" s="16"/>
    </row>
    <row r="178" spans="1:14" ht="51.75" thickBot="1">
      <c r="A178" s="17"/>
      <c r="B178" s="23">
        <v>172</v>
      </c>
      <c r="C178" s="25" t="s">
        <v>278</v>
      </c>
      <c r="D178" s="9">
        <v>1</v>
      </c>
      <c r="E178" s="9">
        <v>1</v>
      </c>
      <c r="F178" s="9">
        <v>1</v>
      </c>
      <c r="G178" s="9">
        <v>1</v>
      </c>
      <c r="H178" s="36"/>
      <c r="I178" s="9">
        <f t="shared" si="15"/>
      </c>
      <c r="J178" s="9">
        <f t="shared" si="16"/>
      </c>
      <c r="K178" s="9">
        <f t="shared" si="17"/>
      </c>
      <c r="L178" s="9">
        <f t="shared" si="18"/>
      </c>
      <c r="M178" s="9">
        <f>IF(H178=1,"",1)</f>
        <v>1</v>
      </c>
      <c r="N178" s="16"/>
    </row>
    <row r="179" spans="1:14" ht="26.25" thickBot="1">
      <c r="A179" s="17"/>
      <c r="B179" s="23">
        <v>173</v>
      </c>
      <c r="C179" s="25" t="s">
        <v>279</v>
      </c>
      <c r="D179" s="9">
        <v>1</v>
      </c>
      <c r="E179" s="9">
        <v>1</v>
      </c>
      <c r="F179" s="9">
        <v>1</v>
      </c>
      <c r="G179" s="9"/>
      <c r="H179" s="36"/>
      <c r="I179" s="9">
        <f t="shared" si="15"/>
      </c>
      <c r="J179" s="9">
        <f t="shared" si="16"/>
      </c>
      <c r="K179" s="9">
        <f t="shared" si="17"/>
      </c>
      <c r="L179" s="9">
        <f t="shared" si="18"/>
        <v>1</v>
      </c>
      <c r="M179" s="9">
        <f>IF(H179=1,"",1)</f>
        <v>1</v>
      </c>
      <c r="N179" s="16"/>
    </row>
    <row r="180" spans="1:14" ht="39" thickBot="1">
      <c r="A180" s="17"/>
      <c r="B180" s="23">
        <v>174</v>
      </c>
      <c r="C180" s="25" t="s">
        <v>280</v>
      </c>
      <c r="D180" s="9">
        <v>1</v>
      </c>
      <c r="E180" s="9">
        <v>1</v>
      </c>
      <c r="F180" s="9">
        <v>1</v>
      </c>
      <c r="G180" s="9">
        <v>1</v>
      </c>
      <c r="H180" s="36"/>
      <c r="I180" s="9">
        <f t="shared" si="15"/>
      </c>
      <c r="J180" s="9">
        <f t="shared" si="16"/>
      </c>
      <c r="K180" s="9">
        <f t="shared" si="17"/>
      </c>
      <c r="L180" s="9">
        <f t="shared" si="18"/>
      </c>
      <c r="M180" s="9">
        <f>IF(H180=1,"",1)</f>
        <v>1</v>
      </c>
      <c r="N180" s="16"/>
    </row>
    <row r="181" spans="1:14" ht="39" thickBot="1">
      <c r="A181" s="17"/>
      <c r="B181" s="23">
        <v>175</v>
      </c>
      <c r="C181" s="25" t="s">
        <v>281</v>
      </c>
      <c r="D181" s="9">
        <v>1</v>
      </c>
      <c r="E181" s="9">
        <v>1</v>
      </c>
      <c r="F181" s="9">
        <v>1</v>
      </c>
      <c r="G181" s="9"/>
      <c r="H181" s="36"/>
      <c r="I181" s="9">
        <f t="shared" si="15"/>
      </c>
      <c r="J181" s="9">
        <f t="shared" si="16"/>
      </c>
      <c r="K181" s="9">
        <f t="shared" si="17"/>
      </c>
      <c r="L181" s="9">
        <f t="shared" si="18"/>
        <v>1</v>
      </c>
      <c r="M181" s="9"/>
      <c r="N181" s="16"/>
    </row>
    <row r="182" spans="1:14" ht="39" thickBot="1">
      <c r="A182" s="17"/>
      <c r="B182" s="23">
        <v>176</v>
      </c>
      <c r="C182" s="25" t="s">
        <v>282</v>
      </c>
      <c r="D182" s="9">
        <v>1</v>
      </c>
      <c r="E182" s="9">
        <v>1</v>
      </c>
      <c r="F182" s="9">
        <v>1</v>
      </c>
      <c r="G182" s="9">
        <v>1</v>
      </c>
      <c r="H182" s="36"/>
      <c r="I182" s="9">
        <f t="shared" si="15"/>
      </c>
      <c r="J182" s="9">
        <f t="shared" si="16"/>
      </c>
      <c r="K182" s="9">
        <f t="shared" si="17"/>
      </c>
      <c r="L182" s="9">
        <f t="shared" si="18"/>
      </c>
      <c r="M182" s="9"/>
      <c r="N182" s="16"/>
    </row>
    <row r="183" spans="1:14" ht="15" thickBot="1">
      <c r="A183" s="17"/>
      <c r="B183" s="23">
        <v>177</v>
      </c>
      <c r="C183" s="25" t="s">
        <v>283</v>
      </c>
      <c r="D183" s="9">
        <v>1</v>
      </c>
      <c r="E183" s="9">
        <v>1</v>
      </c>
      <c r="F183" s="9">
        <v>1</v>
      </c>
      <c r="G183" s="9">
        <v>1</v>
      </c>
      <c r="H183" s="36"/>
      <c r="I183" s="9">
        <f t="shared" si="15"/>
      </c>
      <c r="J183" s="9">
        <f t="shared" si="16"/>
      </c>
      <c r="K183" s="9">
        <f t="shared" si="17"/>
      </c>
      <c r="L183" s="9">
        <f t="shared" si="18"/>
      </c>
      <c r="M183" s="9">
        <f>IF(H183=1,"",1)</f>
        <v>1</v>
      </c>
      <c r="N183" s="16"/>
    </row>
    <row r="184" spans="1:14" ht="26.25" thickBot="1">
      <c r="A184" s="17"/>
      <c r="B184" s="23">
        <v>178</v>
      </c>
      <c r="C184" s="25" t="s">
        <v>284</v>
      </c>
      <c r="D184" s="9">
        <v>1</v>
      </c>
      <c r="E184" s="9">
        <v>1</v>
      </c>
      <c r="F184" s="9">
        <v>1</v>
      </c>
      <c r="G184" s="9">
        <v>1</v>
      </c>
      <c r="H184" s="36"/>
      <c r="I184" s="9">
        <f t="shared" si="15"/>
      </c>
      <c r="J184" s="9">
        <f t="shared" si="16"/>
      </c>
      <c r="K184" s="9">
        <f t="shared" si="17"/>
      </c>
      <c r="L184" s="9">
        <f t="shared" si="18"/>
      </c>
      <c r="M184" s="9"/>
      <c r="N184" s="16"/>
    </row>
    <row r="185" spans="1:14" ht="26.25" thickBot="1">
      <c r="A185" s="17"/>
      <c r="B185" s="23">
        <v>179</v>
      </c>
      <c r="C185" s="25" t="s">
        <v>285</v>
      </c>
      <c r="D185" s="9"/>
      <c r="E185" s="9"/>
      <c r="F185" s="9"/>
      <c r="G185" s="9"/>
      <c r="H185" s="36"/>
      <c r="I185" s="9">
        <f t="shared" si="15"/>
        <v>1</v>
      </c>
      <c r="J185" s="9">
        <f t="shared" si="16"/>
        <v>1</v>
      </c>
      <c r="K185" s="9">
        <f t="shared" si="17"/>
        <v>1</v>
      </c>
      <c r="L185" s="9">
        <f t="shared" si="18"/>
        <v>1</v>
      </c>
      <c r="M185" s="9"/>
      <c r="N185" s="16"/>
    </row>
    <row r="186" spans="1:14" ht="39" thickBot="1">
      <c r="A186" s="17"/>
      <c r="B186" s="23">
        <v>180</v>
      </c>
      <c r="C186" s="25" t="s">
        <v>286</v>
      </c>
      <c r="D186" s="9">
        <v>1</v>
      </c>
      <c r="E186" s="9">
        <v>1</v>
      </c>
      <c r="F186" s="9">
        <v>1</v>
      </c>
      <c r="G186" s="9"/>
      <c r="H186" s="36"/>
      <c r="I186" s="9">
        <f t="shared" si="15"/>
      </c>
      <c r="J186" s="9">
        <f t="shared" si="16"/>
      </c>
      <c r="K186" s="9">
        <f t="shared" si="17"/>
      </c>
      <c r="L186" s="9">
        <f t="shared" si="18"/>
        <v>1</v>
      </c>
      <c r="M186" s="9"/>
      <c r="N186" s="16"/>
    </row>
    <row r="187" spans="1:14" ht="26.25" thickBot="1">
      <c r="A187" s="17"/>
      <c r="B187" s="23">
        <v>181</v>
      </c>
      <c r="C187" s="25" t="s">
        <v>287</v>
      </c>
      <c r="D187" s="9">
        <v>1</v>
      </c>
      <c r="E187" s="9">
        <v>1</v>
      </c>
      <c r="F187" s="9">
        <v>1</v>
      </c>
      <c r="G187" s="9">
        <v>1</v>
      </c>
      <c r="H187" s="36"/>
      <c r="I187" s="9">
        <f t="shared" si="15"/>
      </c>
      <c r="J187" s="9">
        <f t="shared" si="16"/>
      </c>
      <c r="K187" s="9">
        <f t="shared" si="17"/>
      </c>
      <c r="L187" s="9">
        <f t="shared" si="18"/>
      </c>
      <c r="M187" s="9"/>
      <c r="N187" s="16"/>
    </row>
    <row r="188" spans="1:14" ht="51.75" thickBot="1">
      <c r="A188" s="17"/>
      <c r="B188" s="23">
        <v>182</v>
      </c>
      <c r="C188" s="25" t="s">
        <v>288</v>
      </c>
      <c r="D188" s="9">
        <v>1</v>
      </c>
      <c r="E188" s="9">
        <v>1</v>
      </c>
      <c r="F188" s="9">
        <v>1</v>
      </c>
      <c r="G188" s="9">
        <v>1</v>
      </c>
      <c r="H188" s="36"/>
      <c r="I188" s="9">
        <f t="shared" si="15"/>
      </c>
      <c r="J188" s="9">
        <f t="shared" si="16"/>
      </c>
      <c r="K188" s="9">
        <f t="shared" si="17"/>
      </c>
      <c r="L188" s="9">
        <f t="shared" si="18"/>
      </c>
      <c r="M188" s="9">
        <f>IF(H188=1,"",1)</f>
        <v>1</v>
      </c>
      <c r="N188" s="16"/>
    </row>
    <row r="189" spans="1:14" ht="39" thickBot="1">
      <c r="A189" s="17"/>
      <c r="B189" s="23">
        <v>183</v>
      </c>
      <c r="C189" s="25" t="s">
        <v>289</v>
      </c>
      <c r="D189" s="9">
        <v>1</v>
      </c>
      <c r="E189" s="9"/>
      <c r="F189" s="9">
        <v>1</v>
      </c>
      <c r="G189" s="9">
        <v>1</v>
      </c>
      <c r="H189" s="36"/>
      <c r="I189" s="9">
        <f t="shared" si="15"/>
      </c>
      <c r="J189" s="9">
        <f t="shared" si="16"/>
        <v>1</v>
      </c>
      <c r="K189" s="9">
        <f t="shared" si="17"/>
      </c>
      <c r="L189" s="9">
        <f t="shared" si="18"/>
      </c>
      <c r="M189" s="9"/>
      <c r="N189" s="16"/>
    </row>
    <row r="190" spans="1:14" ht="26.25" thickBot="1">
      <c r="A190" s="17"/>
      <c r="B190" s="23">
        <v>184</v>
      </c>
      <c r="C190" s="25" t="s">
        <v>290</v>
      </c>
      <c r="D190" s="9">
        <v>1</v>
      </c>
      <c r="E190" s="9">
        <v>1</v>
      </c>
      <c r="F190" s="9">
        <v>1</v>
      </c>
      <c r="G190" s="9">
        <v>1</v>
      </c>
      <c r="H190" s="36"/>
      <c r="I190" s="9">
        <f t="shared" si="15"/>
      </c>
      <c r="J190" s="9">
        <f t="shared" si="16"/>
      </c>
      <c r="K190" s="9">
        <f t="shared" si="17"/>
      </c>
      <c r="L190" s="9">
        <f t="shared" si="18"/>
      </c>
      <c r="M190" s="9"/>
      <c r="N190" s="16"/>
    </row>
    <row r="191" spans="1:14" ht="15" thickBot="1">
      <c r="A191" s="17"/>
      <c r="B191" s="23">
        <v>185</v>
      </c>
      <c r="C191" s="25" t="s">
        <v>291</v>
      </c>
      <c r="D191" s="9">
        <v>1</v>
      </c>
      <c r="E191" s="9">
        <v>1</v>
      </c>
      <c r="F191" s="9">
        <v>1</v>
      </c>
      <c r="G191" s="9">
        <v>1</v>
      </c>
      <c r="H191" s="36"/>
      <c r="I191" s="9">
        <f t="shared" si="15"/>
      </c>
      <c r="J191" s="9">
        <f t="shared" si="16"/>
      </c>
      <c r="K191" s="9">
        <f t="shared" si="17"/>
      </c>
      <c r="L191" s="9">
        <f t="shared" si="18"/>
      </c>
      <c r="M191" s="9"/>
      <c r="N191" s="16"/>
    </row>
    <row r="192" spans="1:14" ht="39" thickBot="1">
      <c r="A192" s="17"/>
      <c r="B192" s="23">
        <v>186</v>
      </c>
      <c r="C192" s="25" t="s">
        <v>292</v>
      </c>
      <c r="D192" s="9">
        <v>1</v>
      </c>
      <c r="E192" s="9">
        <v>1</v>
      </c>
      <c r="F192" s="9">
        <v>1</v>
      </c>
      <c r="G192" s="9">
        <v>1</v>
      </c>
      <c r="H192" s="36"/>
      <c r="I192" s="9">
        <f t="shared" si="15"/>
      </c>
      <c r="J192" s="9">
        <f t="shared" si="16"/>
      </c>
      <c r="K192" s="9">
        <f t="shared" si="17"/>
      </c>
      <c r="L192" s="9">
        <f t="shared" si="18"/>
      </c>
      <c r="M192" s="9">
        <f>IF(H192=1,"",1)</f>
        <v>1</v>
      </c>
      <c r="N192" s="16"/>
    </row>
    <row r="193" spans="1:14" ht="15" thickBot="1">
      <c r="A193" s="17"/>
      <c r="B193" s="23">
        <v>187</v>
      </c>
      <c r="C193" s="25" t="s">
        <v>166</v>
      </c>
      <c r="D193" s="9">
        <v>1</v>
      </c>
      <c r="E193" s="9"/>
      <c r="F193" s="9">
        <v>1</v>
      </c>
      <c r="G193" s="9"/>
      <c r="H193" s="36"/>
      <c r="I193" s="9">
        <f t="shared" si="15"/>
      </c>
      <c r="J193" s="9">
        <f t="shared" si="16"/>
        <v>1</v>
      </c>
      <c r="K193" s="9">
        <f t="shared" si="17"/>
      </c>
      <c r="L193" s="9">
        <f t="shared" si="18"/>
        <v>1</v>
      </c>
      <c r="M193" s="9"/>
      <c r="N193" s="16"/>
    </row>
    <row r="194" spans="1:14" ht="64.5" thickBot="1">
      <c r="A194" s="17"/>
      <c r="B194" s="23">
        <v>188</v>
      </c>
      <c r="C194" s="25" t="s">
        <v>293</v>
      </c>
      <c r="D194" s="9">
        <v>1</v>
      </c>
      <c r="E194" s="9">
        <v>1</v>
      </c>
      <c r="F194" s="9">
        <v>1</v>
      </c>
      <c r="G194" s="9"/>
      <c r="H194" s="36"/>
      <c r="I194" s="9">
        <f t="shared" si="15"/>
      </c>
      <c r="J194" s="9">
        <f t="shared" si="16"/>
      </c>
      <c r="K194" s="9">
        <f t="shared" si="17"/>
      </c>
      <c r="L194" s="9">
        <f t="shared" si="18"/>
        <v>1</v>
      </c>
      <c r="M194" s="9"/>
      <c r="N194" s="16"/>
    </row>
    <row r="195" spans="1:14" ht="15" thickBot="1">
      <c r="A195" s="17"/>
      <c r="B195" s="23">
        <v>189</v>
      </c>
      <c r="C195" s="25" t="s">
        <v>294</v>
      </c>
      <c r="D195" s="9"/>
      <c r="E195" s="9"/>
      <c r="F195" s="9"/>
      <c r="G195" s="9"/>
      <c r="H195" s="36"/>
      <c r="I195" s="9">
        <f t="shared" si="15"/>
        <v>1</v>
      </c>
      <c r="J195" s="9">
        <f t="shared" si="16"/>
        <v>1</v>
      </c>
      <c r="K195" s="9">
        <f t="shared" si="17"/>
        <v>1</v>
      </c>
      <c r="L195" s="9">
        <f t="shared" si="18"/>
        <v>1</v>
      </c>
      <c r="M195" s="9"/>
      <c r="N195" s="16"/>
    </row>
    <row r="196" spans="1:14" ht="26.25" thickBot="1">
      <c r="A196" s="17"/>
      <c r="B196" s="23">
        <v>190</v>
      </c>
      <c r="C196" s="25" t="s">
        <v>295</v>
      </c>
      <c r="D196" s="29">
        <v>1</v>
      </c>
      <c r="E196" s="29">
        <v>1</v>
      </c>
      <c r="F196" s="29">
        <v>1</v>
      </c>
      <c r="G196" s="29"/>
      <c r="H196" s="36"/>
      <c r="I196" s="29">
        <f aca="true" t="shared" si="19" ref="I196:I228">IF(D196=1,"",1)</f>
      </c>
      <c r="J196" s="29">
        <f aca="true" t="shared" si="20" ref="J196:J228">IF(E196=1,"",1)</f>
      </c>
      <c r="K196" s="29">
        <f aca="true" t="shared" si="21" ref="K196:K228">IF(F196=1,"",1)</f>
      </c>
      <c r="L196" s="29">
        <f aca="true" t="shared" si="22" ref="L196:L228">IF(G196=1,"",1)</f>
        <v>1</v>
      </c>
      <c r="M196" s="29"/>
      <c r="N196" s="16"/>
    </row>
    <row r="197" spans="1:14" ht="26.25" thickBot="1">
      <c r="A197" s="17"/>
      <c r="B197" s="23">
        <v>191</v>
      </c>
      <c r="C197" s="25" t="s">
        <v>296</v>
      </c>
      <c r="D197" s="9">
        <v>1</v>
      </c>
      <c r="E197" s="9">
        <v>1</v>
      </c>
      <c r="F197" s="9"/>
      <c r="G197" s="9"/>
      <c r="H197" s="36"/>
      <c r="I197" s="9">
        <f t="shared" si="19"/>
      </c>
      <c r="J197" s="9">
        <f t="shared" si="20"/>
      </c>
      <c r="K197" s="9">
        <f t="shared" si="21"/>
        <v>1</v>
      </c>
      <c r="L197" s="9">
        <f t="shared" si="22"/>
        <v>1</v>
      </c>
      <c r="M197" s="29"/>
      <c r="N197" s="16"/>
    </row>
    <row r="198" spans="1:14" ht="15" thickBot="1">
      <c r="A198" s="17"/>
      <c r="B198" s="23">
        <v>192</v>
      </c>
      <c r="C198" s="25" t="s">
        <v>297</v>
      </c>
      <c r="D198" s="9">
        <v>1</v>
      </c>
      <c r="E198" s="9">
        <v>1</v>
      </c>
      <c r="F198" s="9"/>
      <c r="G198" s="9"/>
      <c r="H198" s="36"/>
      <c r="I198" s="9">
        <f t="shared" si="19"/>
      </c>
      <c r="J198" s="9">
        <f t="shared" si="20"/>
      </c>
      <c r="K198" s="9">
        <f t="shared" si="21"/>
        <v>1</v>
      </c>
      <c r="L198" s="9">
        <f t="shared" si="22"/>
        <v>1</v>
      </c>
      <c r="M198" s="29"/>
      <c r="N198" s="16"/>
    </row>
    <row r="199" spans="1:14" ht="26.25" thickBot="1">
      <c r="A199" s="17"/>
      <c r="B199" s="23">
        <v>193</v>
      </c>
      <c r="C199" s="25" t="s">
        <v>298</v>
      </c>
      <c r="D199" s="9">
        <v>1</v>
      </c>
      <c r="E199" s="9">
        <v>1</v>
      </c>
      <c r="F199" s="9"/>
      <c r="G199" s="9"/>
      <c r="H199" s="36"/>
      <c r="I199" s="9">
        <f t="shared" si="19"/>
      </c>
      <c r="J199" s="9">
        <f t="shared" si="20"/>
      </c>
      <c r="K199" s="9">
        <f t="shared" si="21"/>
        <v>1</v>
      </c>
      <c r="L199" s="9">
        <f t="shared" si="22"/>
        <v>1</v>
      </c>
      <c r="M199" s="29"/>
      <c r="N199" s="16"/>
    </row>
    <row r="200" spans="1:14" ht="26.25" thickBot="1">
      <c r="A200" s="17"/>
      <c r="B200" s="23">
        <v>194</v>
      </c>
      <c r="C200" s="25" t="s">
        <v>299</v>
      </c>
      <c r="D200" s="9">
        <v>1</v>
      </c>
      <c r="E200" s="9">
        <v>1</v>
      </c>
      <c r="F200" s="9"/>
      <c r="G200" s="9"/>
      <c r="H200" s="36"/>
      <c r="I200" s="9">
        <f t="shared" si="19"/>
      </c>
      <c r="J200" s="9">
        <f t="shared" si="20"/>
      </c>
      <c r="K200" s="9">
        <f t="shared" si="21"/>
        <v>1</v>
      </c>
      <c r="L200" s="9">
        <f t="shared" si="22"/>
        <v>1</v>
      </c>
      <c r="M200" s="29"/>
      <c r="N200" s="16"/>
    </row>
    <row r="201" spans="1:14" ht="26.25" thickBot="1">
      <c r="A201" s="17"/>
      <c r="B201" s="23">
        <v>195</v>
      </c>
      <c r="C201" s="25" t="s">
        <v>300</v>
      </c>
      <c r="D201" s="9">
        <v>1</v>
      </c>
      <c r="E201" s="9">
        <v>1</v>
      </c>
      <c r="F201" s="9"/>
      <c r="G201" s="9"/>
      <c r="H201" s="36"/>
      <c r="I201" s="9">
        <f t="shared" si="19"/>
      </c>
      <c r="J201" s="9">
        <f t="shared" si="20"/>
      </c>
      <c r="K201" s="9">
        <f t="shared" si="21"/>
        <v>1</v>
      </c>
      <c r="L201" s="9">
        <f t="shared" si="22"/>
        <v>1</v>
      </c>
      <c r="M201" s="29"/>
      <c r="N201" s="16"/>
    </row>
    <row r="202" spans="1:14" ht="15" thickBot="1">
      <c r="A202" s="17"/>
      <c r="B202" s="23">
        <v>196</v>
      </c>
      <c r="C202" s="25" t="s">
        <v>301</v>
      </c>
      <c r="D202" s="9">
        <v>1</v>
      </c>
      <c r="E202" s="9">
        <v>1</v>
      </c>
      <c r="F202" s="9"/>
      <c r="G202" s="9"/>
      <c r="H202" s="36"/>
      <c r="I202" s="9">
        <f t="shared" si="19"/>
      </c>
      <c r="J202" s="9">
        <f t="shared" si="20"/>
      </c>
      <c r="K202" s="9">
        <f t="shared" si="21"/>
        <v>1</v>
      </c>
      <c r="L202" s="9">
        <f t="shared" si="22"/>
        <v>1</v>
      </c>
      <c r="M202" s="29"/>
      <c r="N202" s="16"/>
    </row>
    <row r="203" spans="1:14" ht="15" thickBot="1">
      <c r="A203" s="17"/>
      <c r="B203" s="23">
        <v>197</v>
      </c>
      <c r="C203" s="25" t="s">
        <v>302</v>
      </c>
      <c r="D203" s="9">
        <v>1</v>
      </c>
      <c r="E203" s="9">
        <v>1</v>
      </c>
      <c r="F203" s="9">
        <v>1</v>
      </c>
      <c r="G203" s="9">
        <v>1</v>
      </c>
      <c r="H203" s="36"/>
      <c r="I203" s="9">
        <f t="shared" si="19"/>
      </c>
      <c r="J203" s="9">
        <f t="shared" si="20"/>
      </c>
      <c r="K203" s="9">
        <f t="shared" si="21"/>
      </c>
      <c r="L203" s="9">
        <f t="shared" si="22"/>
      </c>
      <c r="M203" s="29"/>
      <c r="N203" s="16"/>
    </row>
    <row r="204" spans="1:14" ht="15" thickBot="1">
      <c r="A204" s="17"/>
      <c r="B204" s="23">
        <v>198</v>
      </c>
      <c r="C204" s="25" t="s">
        <v>303</v>
      </c>
      <c r="D204" s="9">
        <v>1</v>
      </c>
      <c r="E204" s="9">
        <v>1</v>
      </c>
      <c r="F204" s="9"/>
      <c r="G204" s="9"/>
      <c r="H204" s="36"/>
      <c r="I204" s="9">
        <f t="shared" si="19"/>
      </c>
      <c r="J204" s="9">
        <f t="shared" si="20"/>
      </c>
      <c r="K204" s="9">
        <f t="shared" si="21"/>
        <v>1</v>
      </c>
      <c r="L204" s="9">
        <f t="shared" si="22"/>
        <v>1</v>
      </c>
      <c r="M204" s="29"/>
      <c r="N204" s="16"/>
    </row>
    <row r="205" spans="1:14" ht="26.25" thickBot="1">
      <c r="A205" s="17"/>
      <c r="B205" s="23">
        <v>199</v>
      </c>
      <c r="C205" s="25" t="s">
        <v>304</v>
      </c>
      <c r="D205" s="9">
        <v>1</v>
      </c>
      <c r="E205" s="9">
        <v>1</v>
      </c>
      <c r="F205" s="9">
        <v>1</v>
      </c>
      <c r="G205" s="9"/>
      <c r="H205" s="36"/>
      <c r="I205" s="9">
        <f t="shared" si="19"/>
      </c>
      <c r="J205" s="9">
        <f t="shared" si="20"/>
      </c>
      <c r="K205" s="9">
        <f t="shared" si="21"/>
      </c>
      <c r="L205" s="9">
        <f t="shared" si="22"/>
        <v>1</v>
      </c>
      <c r="M205" s="29"/>
      <c r="N205" s="16"/>
    </row>
    <row r="206" spans="1:14" ht="15" thickBot="1">
      <c r="A206" s="17"/>
      <c r="B206" s="23">
        <v>200</v>
      </c>
      <c r="C206" s="25" t="s">
        <v>305</v>
      </c>
      <c r="D206" s="9">
        <v>1</v>
      </c>
      <c r="E206" s="9">
        <v>1</v>
      </c>
      <c r="F206" s="9">
        <v>1</v>
      </c>
      <c r="G206" s="9">
        <v>1</v>
      </c>
      <c r="H206" s="36"/>
      <c r="I206" s="9">
        <f t="shared" si="19"/>
      </c>
      <c r="J206" s="9">
        <f t="shared" si="20"/>
      </c>
      <c r="K206" s="9">
        <f t="shared" si="21"/>
      </c>
      <c r="L206" s="9">
        <f t="shared" si="22"/>
      </c>
      <c r="M206" s="29"/>
      <c r="N206" s="16"/>
    </row>
    <row r="207" spans="1:14" ht="15" thickBot="1">
      <c r="A207" s="17"/>
      <c r="B207" s="23">
        <v>201</v>
      </c>
      <c r="C207" s="25" t="s">
        <v>306</v>
      </c>
      <c r="D207" s="9">
        <v>1</v>
      </c>
      <c r="E207" s="9">
        <v>1</v>
      </c>
      <c r="F207" s="9">
        <v>1</v>
      </c>
      <c r="G207" s="9">
        <v>1</v>
      </c>
      <c r="H207" s="36"/>
      <c r="I207" s="9">
        <f t="shared" si="19"/>
      </c>
      <c r="J207" s="9">
        <f t="shared" si="20"/>
      </c>
      <c r="K207" s="9">
        <f t="shared" si="21"/>
      </c>
      <c r="L207" s="9">
        <f t="shared" si="22"/>
      </c>
      <c r="M207" s="29"/>
      <c r="N207" s="16"/>
    </row>
    <row r="208" spans="1:14" ht="26.25" thickBot="1">
      <c r="A208" s="17"/>
      <c r="B208" s="23">
        <v>202</v>
      </c>
      <c r="C208" s="25" t="s">
        <v>307</v>
      </c>
      <c r="D208" s="9">
        <v>1</v>
      </c>
      <c r="E208" s="9">
        <v>1</v>
      </c>
      <c r="F208" s="9"/>
      <c r="G208" s="9"/>
      <c r="H208" s="36"/>
      <c r="I208" s="9">
        <f t="shared" si="19"/>
      </c>
      <c r="J208" s="9">
        <f t="shared" si="20"/>
      </c>
      <c r="K208" s="9">
        <f t="shared" si="21"/>
        <v>1</v>
      </c>
      <c r="L208" s="9">
        <f t="shared" si="22"/>
        <v>1</v>
      </c>
      <c r="M208" s="29"/>
      <c r="N208" s="16"/>
    </row>
    <row r="209" spans="1:14" ht="15" thickBot="1">
      <c r="A209" s="17"/>
      <c r="B209" s="23">
        <v>203</v>
      </c>
      <c r="C209" s="25" t="s">
        <v>308</v>
      </c>
      <c r="D209" s="9">
        <v>1</v>
      </c>
      <c r="E209" s="9">
        <v>1</v>
      </c>
      <c r="F209" s="9"/>
      <c r="G209" s="9"/>
      <c r="H209" s="36"/>
      <c r="I209" s="9">
        <f t="shared" si="19"/>
      </c>
      <c r="J209" s="9">
        <f t="shared" si="20"/>
      </c>
      <c r="K209" s="9">
        <f t="shared" si="21"/>
        <v>1</v>
      </c>
      <c r="L209" s="9">
        <f t="shared" si="22"/>
        <v>1</v>
      </c>
      <c r="M209" s="29"/>
      <c r="N209" s="16"/>
    </row>
    <row r="210" spans="1:14" ht="15" thickBot="1">
      <c r="A210" s="17"/>
      <c r="B210" s="23">
        <v>204</v>
      </c>
      <c r="C210" s="25" t="s">
        <v>309</v>
      </c>
      <c r="D210" s="9">
        <v>1</v>
      </c>
      <c r="E210" s="9">
        <v>1</v>
      </c>
      <c r="F210" s="9">
        <v>1</v>
      </c>
      <c r="G210" s="9">
        <v>1</v>
      </c>
      <c r="H210" s="36"/>
      <c r="I210" s="9">
        <f t="shared" si="19"/>
      </c>
      <c r="J210" s="9">
        <f t="shared" si="20"/>
      </c>
      <c r="K210" s="9">
        <f t="shared" si="21"/>
      </c>
      <c r="L210" s="9">
        <f t="shared" si="22"/>
      </c>
      <c r="M210" s="29"/>
      <c r="N210" s="16"/>
    </row>
    <row r="211" spans="1:14" ht="15" thickBot="1">
      <c r="A211" s="17"/>
      <c r="B211" s="23">
        <v>205</v>
      </c>
      <c r="C211" s="25" t="s">
        <v>310</v>
      </c>
      <c r="D211" s="9">
        <v>1</v>
      </c>
      <c r="E211" s="9">
        <v>1</v>
      </c>
      <c r="F211" s="9">
        <v>1</v>
      </c>
      <c r="G211" s="9">
        <v>1</v>
      </c>
      <c r="H211" s="36"/>
      <c r="I211" s="9">
        <f t="shared" si="19"/>
      </c>
      <c r="J211" s="9">
        <f t="shared" si="20"/>
      </c>
      <c r="K211" s="9">
        <f t="shared" si="21"/>
      </c>
      <c r="L211" s="9">
        <f t="shared" si="22"/>
      </c>
      <c r="M211" s="29"/>
      <c r="N211" s="16"/>
    </row>
    <row r="212" spans="1:14" ht="15" thickBot="1">
      <c r="A212" s="17"/>
      <c r="B212" s="23">
        <v>206</v>
      </c>
      <c r="C212" s="25" t="s">
        <v>311</v>
      </c>
      <c r="D212" s="9">
        <v>1</v>
      </c>
      <c r="E212" s="9">
        <v>1</v>
      </c>
      <c r="F212" s="9">
        <v>1</v>
      </c>
      <c r="G212" s="9">
        <v>1</v>
      </c>
      <c r="H212" s="36"/>
      <c r="I212" s="9">
        <f t="shared" si="19"/>
      </c>
      <c r="J212" s="9">
        <f t="shared" si="20"/>
      </c>
      <c r="K212" s="9">
        <f t="shared" si="21"/>
      </c>
      <c r="L212" s="9">
        <f t="shared" si="22"/>
      </c>
      <c r="M212" s="29"/>
      <c r="N212" s="16"/>
    </row>
    <row r="213" spans="1:14" ht="26.25" thickBot="1">
      <c r="A213" s="17"/>
      <c r="B213" s="23">
        <v>207</v>
      </c>
      <c r="C213" s="25" t="s">
        <v>312</v>
      </c>
      <c r="D213" s="9">
        <v>1</v>
      </c>
      <c r="E213" s="9">
        <v>1</v>
      </c>
      <c r="F213" s="9">
        <v>1</v>
      </c>
      <c r="G213" s="9">
        <v>1</v>
      </c>
      <c r="H213" s="36"/>
      <c r="I213" s="9">
        <f t="shared" si="19"/>
      </c>
      <c r="J213" s="9">
        <f t="shared" si="20"/>
      </c>
      <c r="K213" s="9">
        <f t="shared" si="21"/>
      </c>
      <c r="L213" s="9">
        <f t="shared" si="22"/>
      </c>
      <c r="M213" s="29"/>
      <c r="N213" s="16"/>
    </row>
    <row r="214" spans="1:14" ht="26.25" thickBot="1">
      <c r="A214" s="17"/>
      <c r="B214" s="23">
        <v>208</v>
      </c>
      <c r="C214" s="25" t="s">
        <v>313</v>
      </c>
      <c r="D214" s="9">
        <v>1</v>
      </c>
      <c r="E214" s="9">
        <v>1</v>
      </c>
      <c r="F214" s="9">
        <v>1</v>
      </c>
      <c r="G214" s="9"/>
      <c r="H214" s="36"/>
      <c r="I214" s="9">
        <f t="shared" si="19"/>
      </c>
      <c r="J214" s="9">
        <f t="shared" si="20"/>
      </c>
      <c r="K214" s="9">
        <f t="shared" si="21"/>
      </c>
      <c r="L214" s="9">
        <f t="shared" si="22"/>
        <v>1</v>
      </c>
      <c r="M214" s="29"/>
      <c r="N214" s="16"/>
    </row>
    <row r="215" spans="1:14" ht="26.25" thickBot="1">
      <c r="A215" s="17"/>
      <c r="B215" s="23">
        <v>209</v>
      </c>
      <c r="C215" s="25" t="s">
        <v>314</v>
      </c>
      <c r="D215" s="9">
        <v>1</v>
      </c>
      <c r="E215" s="9">
        <v>1</v>
      </c>
      <c r="F215" s="9">
        <v>1</v>
      </c>
      <c r="G215" s="9">
        <v>1</v>
      </c>
      <c r="H215" s="36"/>
      <c r="I215" s="9">
        <f t="shared" si="19"/>
      </c>
      <c r="J215" s="9">
        <f t="shared" si="20"/>
      </c>
      <c r="K215" s="9">
        <f t="shared" si="21"/>
      </c>
      <c r="L215" s="9">
        <f t="shared" si="22"/>
      </c>
      <c r="M215" s="29"/>
      <c r="N215" s="16"/>
    </row>
    <row r="216" spans="1:14" ht="26.25" thickBot="1">
      <c r="A216" s="17"/>
      <c r="B216" s="23">
        <v>210</v>
      </c>
      <c r="C216" s="25" t="s">
        <v>315</v>
      </c>
      <c r="D216" s="9"/>
      <c r="E216" s="9"/>
      <c r="F216" s="9">
        <v>1</v>
      </c>
      <c r="G216" s="9">
        <v>1</v>
      </c>
      <c r="H216" s="36"/>
      <c r="I216" s="9">
        <f t="shared" si="19"/>
        <v>1</v>
      </c>
      <c r="J216" s="9">
        <f t="shared" si="20"/>
        <v>1</v>
      </c>
      <c r="K216" s="9">
        <f t="shared" si="21"/>
      </c>
      <c r="L216" s="9">
        <f t="shared" si="22"/>
      </c>
      <c r="M216" s="29"/>
      <c r="N216" s="16"/>
    </row>
    <row r="217" spans="1:14" ht="15" thickBot="1">
      <c r="A217" s="17"/>
      <c r="B217" s="23">
        <v>211</v>
      </c>
      <c r="C217" s="25" t="s">
        <v>316</v>
      </c>
      <c r="D217" s="9">
        <v>1</v>
      </c>
      <c r="E217" s="9">
        <v>1</v>
      </c>
      <c r="F217" s="9">
        <v>1</v>
      </c>
      <c r="G217" s="9">
        <v>1</v>
      </c>
      <c r="H217" s="36"/>
      <c r="I217" s="9">
        <f t="shared" si="19"/>
      </c>
      <c r="J217" s="9">
        <f t="shared" si="20"/>
      </c>
      <c r="K217" s="9">
        <f t="shared" si="21"/>
      </c>
      <c r="L217" s="9">
        <f t="shared" si="22"/>
      </c>
      <c r="M217" s="29"/>
      <c r="N217" s="16"/>
    </row>
    <row r="218" spans="1:14" ht="15" thickBot="1">
      <c r="A218" s="17"/>
      <c r="B218" s="23">
        <v>212</v>
      </c>
      <c r="C218" s="25" t="s">
        <v>317</v>
      </c>
      <c r="D218" s="9">
        <v>1</v>
      </c>
      <c r="E218" s="9">
        <v>1</v>
      </c>
      <c r="F218" s="9">
        <v>1</v>
      </c>
      <c r="G218" s="9">
        <v>1</v>
      </c>
      <c r="H218" s="36"/>
      <c r="I218" s="9">
        <f t="shared" si="19"/>
      </c>
      <c r="J218" s="9">
        <f t="shared" si="20"/>
      </c>
      <c r="K218" s="9">
        <f t="shared" si="21"/>
      </c>
      <c r="L218" s="9">
        <f t="shared" si="22"/>
      </c>
      <c r="M218" s="29"/>
      <c r="N218" s="16"/>
    </row>
    <row r="219" spans="1:14" ht="15" thickBot="1">
      <c r="A219" s="17"/>
      <c r="B219" s="23">
        <v>213</v>
      </c>
      <c r="C219" s="25" t="s">
        <v>318</v>
      </c>
      <c r="D219" s="9">
        <v>1</v>
      </c>
      <c r="E219" s="9">
        <v>1</v>
      </c>
      <c r="F219" s="9">
        <v>1</v>
      </c>
      <c r="G219" s="9">
        <v>1</v>
      </c>
      <c r="H219" s="36"/>
      <c r="I219" s="9">
        <f t="shared" si="19"/>
      </c>
      <c r="J219" s="9">
        <f t="shared" si="20"/>
      </c>
      <c r="K219" s="9">
        <f t="shared" si="21"/>
      </c>
      <c r="L219" s="9">
        <f t="shared" si="22"/>
      </c>
      <c r="M219" s="29"/>
      <c r="N219" s="16"/>
    </row>
    <row r="220" spans="1:14" ht="15" thickBot="1">
      <c r="A220" s="17"/>
      <c r="B220" s="23">
        <v>214</v>
      </c>
      <c r="C220" s="25" t="s">
        <v>319</v>
      </c>
      <c r="D220" s="9">
        <v>1</v>
      </c>
      <c r="E220" s="9">
        <v>1</v>
      </c>
      <c r="F220" s="9">
        <v>1</v>
      </c>
      <c r="G220" s="9">
        <v>1</v>
      </c>
      <c r="H220" s="36"/>
      <c r="I220" s="9">
        <f t="shared" si="19"/>
      </c>
      <c r="J220" s="9">
        <f t="shared" si="20"/>
      </c>
      <c r="K220" s="9">
        <f t="shared" si="21"/>
      </c>
      <c r="L220" s="9">
        <f t="shared" si="22"/>
      </c>
      <c r="M220" s="29"/>
      <c r="N220" s="16"/>
    </row>
    <row r="221" spans="1:14" ht="26.25" thickBot="1">
      <c r="A221" s="17"/>
      <c r="B221" s="23">
        <v>215</v>
      </c>
      <c r="C221" s="25" t="s">
        <v>320</v>
      </c>
      <c r="D221" s="9">
        <v>1</v>
      </c>
      <c r="E221" s="9">
        <v>1</v>
      </c>
      <c r="F221" s="9">
        <v>1</v>
      </c>
      <c r="G221" s="9">
        <v>1</v>
      </c>
      <c r="H221" s="36"/>
      <c r="I221" s="9">
        <f t="shared" si="19"/>
      </c>
      <c r="J221" s="9">
        <f t="shared" si="20"/>
      </c>
      <c r="K221" s="9">
        <f t="shared" si="21"/>
      </c>
      <c r="L221" s="9">
        <f t="shared" si="22"/>
      </c>
      <c r="M221" s="29"/>
      <c r="N221" s="16"/>
    </row>
    <row r="222" spans="1:14" ht="26.25" thickBot="1">
      <c r="A222" s="17"/>
      <c r="B222" s="23">
        <v>216</v>
      </c>
      <c r="C222" s="25" t="s">
        <v>321</v>
      </c>
      <c r="D222" s="9">
        <v>1</v>
      </c>
      <c r="E222" s="9">
        <v>1</v>
      </c>
      <c r="F222" s="9">
        <v>1</v>
      </c>
      <c r="G222" s="9">
        <v>1</v>
      </c>
      <c r="H222" s="36"/>
      <c r="I222" s="9">
        <f t="shared" si="19"/>
      </c>
      <c r="J222" s="9">
        <f t="shared" si="20"/>
      </c>
      <c r="K222" s="9">
        <f t="shared" si="21"/>
      </c>
      <c r="L222" s="9">
        <f t="shared" si="22"/>
      </c>
      <c r="M222" s="29"/>
      <c r="N222" s="16"/>
    </row>
    <row r="223" spans="1:14" ht="15" thickBot="1">
      <c r="A223" s="17"/>
      <c r="B223" s="23">
        <v>217</v>
      </c>
      <c r="C223" s="25" t="s">
        <v>322</v>
      </c>
      <c r="D223" s="9">
        <v>1</v>
      </c>
      <c r="E223" s="9">
        <v>1</v>
      </c>
      <c r="F223" s="9">
        <v>1</v>
      </c>
      <c r="G223" s="9">
        <v>1</v>
      </c>
      <c r="H223" s="36"/>
      <c r="I223" s="9">
        <f t="shared" si="19"/>
      </c>
      <c r="J223" s="9">
        <f t="shared" si="20"/>
      </c>
      <c r="K223" s="9">
        <f t="shared" si="21"/>
      </c>
      <c r="L223" s="9">
        <f t="shared" si="22"/>
      </c>
      <c r="M223" s="29"/>
      <c r="N223" s="16"/>
    </row>
    <row r="224" spans="1:14" ht="26.25" thickBot="1">
      <c r="A224" s="17"/>
      <c r="B224" s="23">
        <v>218</v>
      </c>
      <c r="C224" s="25" t="s">
        <v>323</v>
      </c>
      <c r="D224" s="9">
        <v>1</v>
      </c>
      <c r="E224" s="9">
        <v>1</v>
      </c>
      <c r="F224" s="9">
        <v>1</v>
      </c>
      <c r="G224" s="9">
        <v>1</v>
      </c>
      <c r="H224" s="36"/>
      <c r="I224" s="9">
        <f t="shared" si="19"/>
      </c>
      <c r="J224" s="9">
        <f t="shared" si="20"/>
      </c>
      <c r="K224" s="9">
        <f t="shared" si="21"/>
      </c>
      <c r="L224" s="9">
        <f t="shared" si="22"/>
      </c>
      <c r="M224" s="29"/>
      <c r="N224" s="16"/>
    </row>
    <row r="225" spans="1:14" ht="15" thickBot="1">
      <c r="A225" s="17"/>
      <c r="B225" s="23">
        <v>219</v>
      </c>
      <c r="C225" s="25" t="s">
        <v>324</v>
      </c>
      <c r="D225" s="9">
        <v>1</v>
      </c>
      <c r="E225" s="9">
        <v>1</v>
      </c>
      <c r="F225" s="9">
        <v>1</v>
      </c>
      <c r="G225" s="9">
        <v>1</v>
      </c>
      <c r="H225" s="36"/>
      <c r="I225" s="9">
        <f t="shared" si="19"/>
      </c>
      <c r="J225" s="9">
        <f t="shared" si="20"/>
      </c>
      <c r="K225" s="9">
        <f t="shared" si="21"/>
      </c>
      <c r="L225" s="9">
        <f t="shared" si="22"/>
      </c>
      <c r="M225" s="29"/>
      <c r="N225" s="16"/>
    </row>
    <row r="226" spans="1:14" ht="26.25" thickBot="1">
      <c r="A226" s="17"/>
      <c r="B226" s="23">
        <v>220</v>
      </c>
      <c r="C226" s="25" t="s">
        <v>325</v>
      </c>
      <c r="D226" s="9">
        <v>1</v>
      </c>
      <c r="E226" s="9">
        <v>1</v>
      </c>
      <c r="F226" s="9">
        <v>1</v>
      </c>
      <c r="G226" s="9"/>
      <c r="H226" s="36"/>
      <c r="I226" s="9">
        <f t="shared" si="19"/>
      </c>
      <c r="J226" s="9">
        <f t="shared" si="20"/>
      </c>
      <c r="K226" s="9">
        <f t="shared" si="21"/>
      </c>
      <c r="L226" s="9">
        <f t="shared" si="22"/>
        <v>1</v>
      </c>
      <c r="M226" s="29"/>
      <c r="N226" s="16"/>
    </row>
    <row r="227" spans="1:14" ht="26.25" thickBot="1">
      <c r="A227" s="17"/>
      <c r="B227" s="23">
        <v>221</v>
      </c>
      <c r="C227" s="25" t="s">
        <v>326</v>
      </c>
      <c r="D227" s="9">
        <v>1</v>
      </c>
      <c r="E227" s="9">
        <v>1</v>
      </c>
      <c r="F227" s="9">
        <v>1</v>
      </c>
      <c r="G227" s="9">
        <v>1</v>
      </c>
      <c r="H227" s="36"/>
      <c r="I227" s="9">
        <f t="shared" si="19"/>
      </c>
      <c r="J227" s="9">
        <f t="shared" si="20"/>
      </c>
      <c r="K227" s="9">
        <f t="shared" si="21"/>
      </c>
      <c r="L227" s="9">
        <f t="shared" si="22"/>
      </c>
      <c r="M227" s="29"/>
      <c r="N227" s="16"/>
    </row>
    <row r="228" spans="1:14" ht="26.25" thickBot="1">
      <c r="A228" s="17"/>
      <c r="B228" s="23">
        <v>222</v>
      </c>
      <c r="C228" s="25" t="s">
        <v>327</v>
      </c>
      <c r="D228" s="9">
        <v>1</v>
      </c>
      <c r="E228" s="9">
        <v>1</v>
      </c>
      <c r="F228" s="9"/>
      <c r="G228" s="9">
        <v>1</v>
      </c>
      <c r="H228" s="36"/>
      <c r="I228" s="9">
        <f t="shared" si="19"/>
      </c>
      <c r="J228" s="9">
        <f t="shared" si="20"/>
      </c>
      <c r="K228" s="9">
        <f t="shared" si="21"/>
        <v>1</v>
      </c>
      <c r="L228" s="9">
        <f t="shared" si="22"/>
      </c>
      <c r="M228" s="29"/>
      <c r="N228" s="16"/>
    </row>
    <row r="229" spans="1:14" ht="15" thickBot="1">
      <c r="A229" s="19"/>
      <c r="B229" s="20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2"/>
    </row>
    <row r="230" spans="4:13" ht="14.25">
      <c r="D230" s="2">
        <f aca="true" t="shared" si="23" ref="D230:M230">SUM(D7:D228)</f>
        <v>176</v>
      </c>
      <c r="E230" s="2">
        <f t="shared" si="23"/>
        <v>167</v>
      </c>
      <c r="F230" s="2">
        <f t="shared" si="23"/>
        <v>150</v>
      </c>
      <c r="G230" s="2">
        <f t="shared" si="23"/>
        <v>137</v>
      </c>
      <c r="H230" s="2">
        <f t="shared" si="23"/>
        <v>8</v>
      </c>
      <c r="I230" s="2">
        <f t="shared" si="23"/>
        <v>46</v>
      </c>
      <c r="J230" s="2">
        <f t="shared" si="23"/>
        <v>54</v>
      </c>
      <c r="K230" s="2">
        <f t="shared" si="23"/>
        <v>72</v>
      </c>
      <c r="L230" s="2">
        <f t="shared" si="23"/>
        <v>84</v>
      </c>
      <c r="M230" s="2">
        <f t="shared" si="23"/>
        <v>42</v>
      </c>
    </row>
    <row r="231" spans="9:13" ht="14.25">
      <c r="I231" s="2">
        <f>I230+D230</f>
        <v>222</v>
      </c>
      <c r="J231" s="2">
        <f>J230+E230</f>
        <v>221</v>
      </c>
      <c r="K231" s="2">
        <f>K230+F230</f>
        <v>222</v>
      </c>
      <c r="L231" s="2">
        <f>L230+G230</f>
        <v>221</v>
      </c>
      <c r="M231" s="2">
        <f>M230+H230</f>
        <v>50</v>
      </c>
    </row>
  </sheetData>
  <sheetProtection/>
  <mergeCells count="11">
    <mergeCell ref="H5:H6"/>
    <mergeCell ref="D5:E5"/>
    <mergeCell ref="F5:G5"/>
    <mergeCell ref="K5:L5"/>
    <mergeCell ref="B2:M2"/>
    <mergeCell ref="B4:B6"/>
    <mergeCell ref="C4:C6"/>
    <mergeCell ref="M5:M6"/>
    <mergeCell ref="D4:H4"/>
    <mergeCell ref="I4:M4"/>
    <mergeCell ref="I5:J5"/>
  </mergeCells>
  <conditionalFormatting sqref="I109:J132 K109:M111 L112:M112 L114:M114 M113 K115:K117 L116:M116 L117:L123 M117 M119:M125 K120:K121 K123:K124 K127:M130 L126 L131:M131 H134:M136 M133 H137:J161 L137:L141 M137 K139:K140 M139:M228 K144:L146 K149:K151 K153:K156 L147:L148 L150:L155 K159:L159 H163:L163 I164:L228 D7:H228">
    <cfRule type="cellIs" priority="177" dxfId="2" operator="equal">
      <formula>1</formula>
    </cfRule>
  </conditionalFormatting>
  <conditionalFormatting sqref="F112:F114 H78:H132 G113 G115 F118:F119 F122 F125:F126 G124:G125 D133:G133 F131:F132 G132 H134:M136 H137:J161 F137:F138 F141:F143 G142:G143 F147:F148 G149 F152 G156:G158 F157:F158 D162:H162 F160:G161 H163:M163 I7:M228">
    <cfRule type="cellIs" priority="176" dxfId="1" operator="equal">
      <formula>1</formula>
    </cfRule>
  </conditionalFormatting>
  <conditionalFormatting sqref="L112:M112 L114:M114 K115:K117 L116:M116 L117:L123 K120:K121 K139:K140 K144:L146 H163:L163 I164:L228 M7:M228">
    <cfRule type="cellIs" priority="173" dxfId="1" operator="equal">
      <formula>1</formula>
    </cfRule>
    <cfRule type="cellIs" priority="175" dxfId="1" operator="equal">
      <formula>1</formula>
    </cfRule>
  </conditionalFormatting>
  <conditionalFormatting sqref="H7:H228">
    <cfRule type="cellIs" priority="13" dxfId="2" operator="equal">
      <formula>1</formula>
    </cfRule>
  </conditionalFormatting>
  <conditionalFormatting sqref="H79:H132 H134:H163">
    <cfRule type="cellIs" priority="12" dxfId="1" operator="equal">
      <formula>1</formula>
    </cfRule>
  </conditionalFormatting>
  <conditionalFormatting sqref="H163">
    <cfRule type="cellIs" priority="10" dxfId="1" operator="equal">
      <formula>1</formula>
    </cfRule>
    <cfRule type="cellIs" priority="11" dxfId="1" operator="equal">
      <formula>1</formula>
    </cfRule>
  </conditionalFormatting>
  <conditionalFormatting sqref="H7:H228">
    <cfRule type="cellIs" priority="9" dxfId="2" operator="equal">
      <formula>1</formula>
    </cfRule>
  </conditionalFormatting>
  <conditionalFormatting sqref="M109:M114 M116:M117 M119:M125 M127:M131 M133:M137 M139:M228">
    <cfRule type="cellIs" priority="8" dxfId="2" operator="equal">
      <formula>1</formula>
    </cfRule>
  </conditionalFormatting>
  <conditionalFormatting sqref="M7:M228">
    <cfRule type="cellIs" priority="7" dxfId="1" operator="equal">
      <formula>1</formula>
    </cfRule>
  </conditionalFormatting>
  <conditionalFormatting sqref="M7:M228">
    <cfRule type="cellIs" priority="5" dxfId="1" operator="equal">
      <formula>1</formula>
    </cfRule>
    <cfRule type="cellIs" priority="6" dxfId="1" operator="equal">
      <formula>1</formula>
    </cfRule>
  </conditionalFormatting>
  <conditionalFormatting sqref="M109:M114 M116:M117 M119:M125 M127:M131 M133:M137 M139:M228">
    <cfRule type="cellIs" priority="4" dxfId="2" operator="equal">
      <formula>1</formula>
    </cfRule>
  </conditionalFormatting>
  <conditionalFormatting sqref="M7:M228">
    <cfRule type="cellIs" priority="3" dxfId="1" operator="equal">
      <formula>1</formula>
    </cfRule>
  </conditionalFormatting>
  <conditionalFormatting sqref="M7:M228">
    <cfRule type="cellIs" priority="1" dxfId="1" operator="equal">
      <formula>1</formula>
    </cfRule>
    <cfRule type="cellIs" priority="2" dxfId="1" operator="equal">
      <formula>1</formula>
    </cfRule>
  </conditionalFormatting>
  <printOptions/>
  <pageMargins left="0.7" right="0.7" top="0.75" bottom="0.75" header="0.3" footer="0.3"/>
  <pageSetup fitToHeight="5" horizontalDpi="600" verticalDpi="600" orientation="landscape" scale="75" r:id="rId3"/>
  <headerFooter alignWithMargins="0">
    <oddFooter>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1"/>
  <sheetViews>
    <sheetView tabSelected="1" zoomScalePageLayoutView="0" workbookViewId="0" topLeftCell="A1">
      <pane xSplit="3" ySplit="6" topLeftCell="D1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" sqref="B2:U2"/>
    </sheetView>
  </sheetViews>
  <sheetFormatPr defaultColWidth="9.140625" defaultRowHeight="15"/>
  <cols>
    <col min="1" max="1" width="2.7109375" style="2" customWidth="1"/>
    <col min="2" max="2" width="9.140625" style="1" customWidth="1"/>
    <col min="3" max="3" width="31.7109375" style="2" customWidth="1"/>
    <col min="4" max="4" width="8.57421875" style="2" customWidth="1"/>
    <col min="5" max="6" width="10.8515625" style="2" customWidth="1"/>
    <col min="7" max="7" width="14.7109375" style="2" customWidth="1"/>
    <col min="8" max="8" width="8.57421875" style="2" customWidth="1"/>
    <col min="9" max="9" width="11.7109375" style="2" customWidth="1"/>
    <col min="10" max="10" width="9.57421875" style="2" customWidth="1"/>
    <col min="11" max="11" width="9.8515625" style="2" customWidth="1"/>
    <col min="12" max="12" width="7.57421875" style="2" customWidth="1"/>
    <col min="13" max="13" width="8.57421875" style="2" customWidth="1"/>
    <col min="14" max="15" width="11.00390625" style="2" customWidth="1"/>
    <col min="16" max="16" width="14.7109375" style="2" customWidth="1"/>
    <col min="17" max="17" width="8.57421875" style="2" customWidth="1"/>
    <col min="18" max="18" width="10.8515625" style="2" customWidth="1"/>
    <col min="19" max="19" width="9.140625" style="2" customWidth="1"/>
    <col min="20" max="20" width="9.7109375" style="2" customWidth="1"/>
    <col min="21" max="21" width="7.57421875" style="2" customWidth="1"/>
    <col min="22" max="16384" width="9.140625" style="2" customWidth="1"/>
  </cols>
  <sheetData>
    <row r="1" spans="1:22" ht="14.25">
      <c r="A1" s="10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3"/>
    </row>
    <row r="2" spans="1:22" ht="30.75" customHeight="1">
      <c r="A2" s="17"/>
      <c r="B2" s="41" t="s">
        <v>330</v>
      </c>
      <c r="C2" s="4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16"/>
    </row>
    <row r="3" spans="1:22" ht="15" thickBot="1">
      <c r="A3" s="17"/>
      <c r="B3" s="18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22" ht="15" customHeight="1" thickBot="1">
      <c r="A4" s="17"/>
      <c r="B4" s="53" t="s">
        <v>80</v>
      </c>
      <c r="C4" s="46" t="s">
        <v>138</v>
      </c>
      <c r="D4" s="48" t="s">
        <v>91</v>
      </c>
      <c r="E4" s="49"/>
      <c r="F4" s="49"/>
      <c r="G4" s="49"/>
      <c r="H4" s="49"/>
      <c r="I4" s="49"/>
      <c r="J4" s="49"/>
      <c r="K4" s="49"/>
      <c r="L4" s="52"/>
      <c r="M4" s="48" t="s">
        <v>92</v>
      </c>
      <c r="N4" s="49"/>
      <c r="O4" s="49"/>
      <c r="P4" s="49"/>
      <c r="Q4" s="49"/>
      <c r="R4" s="49"/>
      <c r="S4" s="49"/>
      <c r="T4" s="49"/>
      <c r="U4" s="52"/>
      <c r="V4" s="16"/>
    </row>
    <row r="5" spans="1:22" ht="110.25" customHeight="1" thickBot="1">
      <c r="A5" s="17"/>
      <c r="B5" s="54"/>
      <c r="C5" s="46"/>
      <c r="D5" s="48" t="s">
        <v>96</v>
      </c>
      <c r="E5" s="52"/>
      <c r="F5" s="48" t="s">
        <v>98</v>
      </c>
      <c r="G5" s="52"/>
      <c r="H5" s="48" t="s">
        <v>99</v>
      </c>
      <c r="I5" s="52"/>
      <c r="J5" s="48" t="s">
        <v>100</v>
      </c>
      <c r="K5" s="49"/>
      <c r="L5" s="52"/>
      <c r="M5" s="48" t="str">
        <f>D5</f>
        <v>Appropriate systems are in place to support the preparation of financial statements and performance reports:
</v>
      </c>
      <c r="N5" s="52"/>
      <c r="O5" s="48" t="str">
        <f>F5</f>
        <v>Review of the financial statements and other information by management for completeness and accuracy prior to submission for audit:
</v>
      </c>
      <c r="P5" s="52"/>
      <c r="Q5" s="48" t="str">
        <f>H5</f>
        <v>Proper record keeping and management, ensuring that supporting documents are properly filed and easily retrievable</v>
      </c>
      <c r="R5" s="52"/>
      <c r="S5" s="48" t="str">
        <f>J5</f>
        <v>Application systems susceptible to compromised data integrity (Information Systems)</v>
      </c>
      <c r="T5" s="49"/>
      <c r="U5" s="52"/>
      <c r="V5" s="16"/>
    </row>
    <row r="6" spans="1:22" ht="45" customHeight="1" thickBot="1">
      <c r="A6" s="17"/>
      <c r="B6" s="55"/>
      <c r="C6" s="46"/>
      <c r="D6" s="7" t="s">
        <v>5</v>
      </c>
      <c r="E6" s="7" t="s">
        <v>82</v>
      </c>
      <c r="F6" s="7" t="s">
        <v>5</v>
      </c>
      <c r="G6" s="7" t="s">
        <v>82</v>
      </c>
      <c r="H6" s="7" t="s">
        <v>5</v>
      </c>
      <c r="I6" s="7" t="s">
        <v>82</v>
      </c>
      <c r="J6" s="7" t="s">
        <v>7</v>
      </c>
      <c r="K6" s="7" t="s">
        <v>8</v>
      </c>
      <c r="L6" s="7" t="s">
        <v>9</v>
      </c>
      <c r="M6" s="7" t="s">
        <v>5</v>
      </c>
      <c r="N6" s="7" t="s">
        <v>82</v>
      </c>
      <c r="O6" s="7" t="s">
        <v>5</v>
      </c>
      <c r="P6" s="7" t="s">
        <v>82</v>
      </c>
      <c r="Q6" s="7" t="s">
        <v>5</v>
      </c>
      <c r="R6" s="7" t="s">
        <v>82</v>
      </c>
      <c r="S6" s="7" t="s">
        <v>7</v>
      </c>
      <c r="T6" s="7" t="s">
        <v>8</v>
      </c>
      <c r="U6" s="7" t="s">
        <v>9</v>
      </c>
      <c r="V6" s="16"/>
    </row>
    <row r="7" spans="1:22" ht="51.75" thickBot="1">
      <c r="A7" s="17"/>
      <c r="B7" s="23">
        <v>1</v>
      </c>
      <c r="C7" s="33" t="s">
        <v>106</v>
      </c>
      <c r="D7" s="9"/>
      <c r="E7" s="9"/>
      <c r="F7" s="9"/>
      <c r="G7" s="9"/>
      <c r="H7" s="9"/>
      <c r="I7" s="9"/>
      <c r="J7" s="9"/>
      <c r="K7" s="9">
        <v>1</v>
      </c>
      <c r="L7" s="9"/>
      <c r="M7" s="9">
        <f aca="true" t="shared" si="0" ref="M7:U9">IF(D7=1,"",1)</f>
        <v>1</v>
      </c>
      <c r="N7" s="9">
        <f t="shared" si="0"/>
        <v>1</v>
      </c>
      <c r="O7" s="9">
        <f t="shared" si="0"/>
        <v>1</v>
      </c>
      <c r="P7" s="9">
        <f t="shared" si="0"/>
        <v>1</v>
      </c>
      <c r="Q7" s="9">
        <f t="shared" si="0"/>
        <v>1</v>
      </c>
      <c r="R7" s="9">
        <f t="shared" si="0"/>
        <v>1</v>
      </c>
      <c r="S7" s="9">
        <f t="shared" si="0"/>
        <v>1</v>
      </c>
      <c r="T7" s="9">
        <f t="shared" si="0"/>
      </c>
      <c r="U7" s="9">
        <f t="shared" si="0"/>
        <v>1</v>
      </c>
      <c r="V7" s="16"/>
    </row>
    <row r="8" spans="1:22" ht="15" thickBot="1">
      <c r="A8" s="17"/>
      <c r="B8" s="23">
        <v>2</v>
      </c>
      <c r="C8" s="33" t="s">
        <v>107</v>
      </c>
      <c r="D8" s="9">
        <v>1</v>
      </c>
      <c r="E8" s="9">
        <v>1</v>
      </c>
      <c r="F8" s="8">
        <v>1</v>
      </c>
      <c r="G8" s="8">
        <v>1</v>
      </c>
      <c r="H8" s="8">
        <v>1</v>
      </c>
      <c r="I8" s="8">
        <v>1</v>
      </c>
      <c r="J8" s="9"/>
      <c r="K8" s="9"/>
      <c r="L8" s="9"/>
      <c r="M8" s="9">
        <f t="shared" si="0"/>
      </c>
      <c r="N8" s="9">
        <f t="shared" si="0"/>
      </c>
      <c r="O8" s="9">
        <f t="shared" si="0"/>
      </c>
      <c r="P8" s="9">
        <f t="shared" si="0"/>
      </c>
      <c r="Q8" s="9">
        <f t="shared" si="0"/>
      </c>
      <c r="R8" s="9">
        <f t="shared" si="0"/>
      </c>
      <c r="S8" s="9">
        <f t="shared" si="0"/>
        <v>1</v>
      </c>
      <c r="T8" s="9">
        <f t="shared" si="0"/>
        <v>1</v>
      </c>
      <c r="U8" s="9">
        <f t="shared" si="0"/>
        <v>1</v>
      </c>
      <c r="V8" s="16"/>
    </row>
    <row r="9" spans="1:22" ht="15" thickBot="1">
      <c r="A9" s="17"/>
      <c r="B9" s="23">
        <v>3</v>
      </c>
      <c r="C9" s="33" t="s">
        <v>108</v>
      </c>
      <c r="D9" s="9">
        <v>1</v>
      </c>
      <c r="E9" s="8">
        <v>1</v>
      </c>
      <c r="F9" s="9"/>
      <c r="G9" s="9"/>
      <c r="H9" s="8">
        <v>1</v>
      </c>
      <c r="I9" s="9"/>
      <c r="J9" s="9">
        <v>1</v>
      </c>
      <c r="K9" s="9">
        <v>1</v>
      </c>
      <c r="L9" s="9">
        <v>1</v>
      </c>
      <c r="M9" s="9">
        <f t="shared" si="0"/>
      </c>
      <c r="N9" s="9">
        <f t="shared" si="0"/>
      </c>
      <c r="O9" s="9">
        <f t="shared" si="0"/>
        <v>1</v>
      </c>
      <c r="P9" s="9">
        <f t="shared" si="0"/>
        <v>1</v>
      </c>
      <c r="Q9" s="9">
        <f t="shared" si="0"/>
      </c>
      <c r="R9" s="9">
        <f t="shared" si="0"/>
        <v>1</v>
      </c>
      <c r="S9" s="9">
        <f t="shared" si="0"/>
      </c>
      <c r="T9" s="9">
        <f t="shared" si="0"/>
      </c>
      <c r="U9" s="9">
        <f t="shared" si="0"/>
      </c>
      <c r="V9" s="16"/>
    </row>
    <row r="10" spans="1:22" ht="26.25" thickBot="1">
      <c r="A10" s="17"/>
      <c r="B10" s="23">
        <v>4</v>
      </c>
      <c r="C10" s="33" t="s">
        <v>109</v>
      </c>
      <c r="D10" s="9"/>
      <c r="E10" s="9"/>
      <c r="F10" s="9"/>
      <c r="G10" s="9"/>
      <c r="H10" s="9"/>
      <c r="I10" s="9"/>
      <c r="J10" s="9"/>
      <c r="K10" s="9"/>
      <c r="L10" s="9">
        <v>1</v>
      </c>
      <c r="M10" s="9">
        <f aca="true" t="shared" si="1" ref="M10:R14">IF(D10=1,"",1)</f>
        <v>1</v>
      </c>
      <c r="N10" s="9">
        <f t="shared" si="1"/>
        <v>1</v>
      </c>
      <c r="O10" s="9">
        <f t="shared" si="1"/>
        <v>1</v>
      </c>
      <c r="P10" s="9">
        <f t="shared" si="1"/>
        <v>1</v>
      </c>
      <c r="Q10" s="9">
        <f t="shared" si="1"/>
        <v>1</v>
      </c>
      <c r="R10" s="9">
        <f t="shared" si="1"/>
        <v>1</v>
      </c>
      <c r="S10" s="9">
        <v>1</v>
      </c>
      <c r="T10" s="9">
        <v>1</v>
      </c>
      <c r="U10" s="9"/>
      <c r="V10" s="16"/>
    </row>
    <row r="11" spans="1:22" ht="26.25" thickBot="1">
      <c r="A11" s="17"/>
      <c r="B11" s="23">
        <v>5</v>
      </c>
      <c r="C11" s="33" t="s">
        <v>110</v>
      </c>
      <c r="D11" s="9"/>
      <c r="E11" s="9"/>
      <c r="F11" s="9"/>
      <c r="G11" s="9"/>
      <c r="H11" s="9">
        <v>1</v>
      </c>
      <c r="I11" s="9"/>
      <c r="J11" s="9"/>
      <c r="K11" s="9"/>
      <c r="L11" s="9"/>
      <c r="M11" s="9">
        <f t="shared" si="1"/>
        <v>1</v>
      </c>
      <c r="N11" s="9">
        <f t="shared" si="1"/>
        <v>1</v>
      </c>
      <c r="O11" s="9">
        <f t="shared" si="1"/>
        <v>1</v>
      </c>
      <c r="P11" s="9">
        <f t="shared" si="1"/>
        <v>1</v>
      </c>
      <c r="Q11" s="9">
        <f t="shared" si="1"/>
      </c>
      <c r="R11" s="9">
        <f t="shared" si="1"/>
        <v>1</v>
      </c>
      <c r="S11" s="9">
        <f aca="true" t="shared" si="2" ref="S11:U12">IF(J11=1,"",1)</f>
        <v>1</v>
      </c>
      <c r="T11" s="9">
        <f t="shared" si="2"/>
        <v>1</v>
      </c>
      <c r="U11" s="9">
        <f t="shared" si="2"/>
        <v>1</v>
      </c>
      <c r="V11" s="16"/>
    </row>
    <row r="12" spans="1:22" ht="15" thickBot="1">
      <c r="A12" s="17"/>
      <c r="B12" s="23">
        <v>6</v>
      </c>
      <c r="C12" s="33" t="s">
        <v>111</v>
      </c>
      <c r="D12" s="9"/>
      <c r="E12" s="9"/>
      <c r="F12" s="9"/>
      <c r="G12" s="9"/>
      <c r="H12" s="9"/>
      <c r="I12" s="9"/>
      <c r="J12" s="9">
        <v>1</v>
      </c>
      <c r="K12" s="9"/>
      <c r="L12" s="9"/>
      <c r="M12" s="9">
        <f t="shared" si="1"/>
        <v>1</v>
      </c>
      <c r="N12" s="9">
        <f t="shared" si="1"/>
        <v>1</v>
      </c>
      <c r="O12" s="9">
        <f t="shared" si="1"/>
        <v>1</v>
      </c>
      <c r="P12" s="9">
        <f t="shared" si="1"/>
        <v>1</v>
      </c>
      <c r="Q12" s="9">
        <f t="shared" si="1"/>
        <v>1</v>
      </c>
      <c r="R12" s="9">
        <f t="shared" si="1"/>
        <v>1</v>
      </c>
      <c r="S12" s="9">
        <f t="shared" si="2"/>
      </c>
      <c r="T12" s="9">
        <f t="shared" si="2"/>
        <v>1</v>
      </c>
      <c r="U12" s="9">
        <f t="shared" si="2"/>
        <v>1</v>
      </c>
      <c r="V12" s="16"/>
    </row>
    <row r="13" spans="1:22" ht="26.25" thickBot="1">
      <c r="A13" s="17"/>
      <c r="B13" s="23">
        <v>7</v>
      </c>
      <c r="C13" s="33" t="s">
        <v>112</v>
      </c>
      <c r="D13" s="8">
        <v>1</v>
      </c>
      <c r="E13" s="9"/>
      <c r="F13" s="8">
        <v>1</v>
      </c>
      <c r="G13" s="9"/>
      <c r="H13" s="9"/>
      <c r="I13" s="9"/>
      <c r="J13" s="9"/>
      <c r="K13" s="9"/>
      <c r="L13" s="9"/>
      <c r="M13" s="9">
        <f t="shared" si="1"/>
      </c>
      <c r="N13" s="9">
        <f t="shared" si="1"/>
        <v>1</v>
      </c>
      <c r="O13" s="9">
        <f t="shared" si="1"/>
      </c>
      <c r="P13" s="9">
        <f t="shared" si="1"/>
        <v>1</v>
      </c>
      <c r="Q13" s="9">
        <f t="shared" si="1"/>
        <v>1</v>
      </c>
      <c r="R13" s="9">
        <f t="shared" si="1"/>
        <v>1</v>
      </c>
      <c r="S13" s="9"/>
      <c r="T13" s="9"/>
      <c r="U13" s="9"/>
      <c r="V13" s="16"/>
    </row>
    <row r="14" spans="1:22" ht="15" thickBot="1">
      <c r="A14" s="17"/>
      <c r="B14" s="23">
        <v>8</v>
      </c>
      <c r="C14" s="33" t="s">
        <v>113</v>
      </c>
      <c r="D14" s="9"/>
      <c r="E14" s="9"/>
      <c r="F14" s="9"/>
      <c r="G14" s="9"/>
      <c r="H14" s="9"/>
      <c r="I14" s="9"/>
      <c r="J14" s="9"/>
      <c r="K14" s="9"/>
      <c r="L14" s="9"/>
      <c r="M14" s="9">
        <f t="shared" si="1"/>
        <v>1</v>
      </c>
      <c r="N14" s="9">
        <f t="shared" si="1"/>
        <v>1</v>
      </c>
      <c r="O14" s="9">
        <f t="shared" si="1"/>
        <v>1</v>
      </c>
      <c r="P14" s="9">
        <f t="shared" si="1"/>
        <v>1</v>
      </c>
      <c r="Q14" s="9">
        <f t="shared" si="1"/>
        <v>1</v>
      </c>
      <c r="R14" s="9">
        <f t="shared" si="1"/>
        <v>1</v>
      </c>
      <c r="S14" s="9">
        <f>IF(J14=1,"",1)</f>
        <v>1</v>
      </c>
      <c r="T14" s="9">
        <f>IF(K14=1,"",1)</f>
        <v>1</v>
      </c>
      <c r="U14" s="9">
        <f>IF(L14=1,"",1)</f>
        <v>1</v>
      </c>
      <c r="V14" s="16"/>
    </row>
    <row r="15" spans="1:22" ht="26.25" thickBot="1">
      <c r="A15" s="17"/>
      <c r="B15" s="23">
        <v>9</v>
      </c>
      <c r="C15" s="33" t="s">
        <v>114</v>
      </c>
      <c r="D15" s="9">
        <v>1</v>
      </c>
      <c r="E15" s="9">
        <v>1</v>
      </c>
      <c r="F15" s="9">
        <v>1</v>
      </c>
      <c r="G15" s="9"/>
      <c r="H15" s="9"/>
      <c r="I15" s="8">
        <v>1</v>
      </c>
      <c r="J15" s="9"/>
      <c r="K15" s="9"/>
      <c r="L15" s="9"/>
      <c r="M15" s="9">
        <f aca="true" t="shared" si="3" ref="M15:M39">IF(D15=1,"",1)</f>
      </c>
      <c r="N15" s="9">
        <f aca="true" t="shared" si="4" ref="N15:N39">IF(E15=1,"",1)</f>
      </c>
      <c r="O15" s="9">
        <f aca="true" t="shared" si="5" ref="O15:O39">IF(F15=1,"",1)</f>
      </c>
      <c r="P15" s="9">
        <f aca="true" t="shared" si="6" ref="P15:P39">IF(G15=1,"",1)</f>
        <v>1</v>
      </c>
      <c r="Q15" s="9">
        <v>1</v>
      </c>
      <c r="R15" s="9">
        <f aca="true" t="shared" si="7" ref="R15:R39">IF(I15=1,"",1)</f>
      </c>
      <c r="S15" s="9"/>
      <c r="T15" s="9"/>
      <c r="U15" s="9"/>
      <c r="V15" s="16"/>
    </row>
    <row r="16" spans="1:22" ht="26.25" thickBot="1">
      <c r="A16" s="17"/>
      <c r="B16" s="23">
        <v>10</v>
      </c>
      <c r="C16" s="33" t="s">
        <v>115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  <c r="J16" s="9"/>
      <c r="K16" s="9"/>
      <c r="L16" s="9"/>
      <c r="M16" s="9">
        <f t="shared" si="3"/>
      </c>
      <c r="N16" s="9">
        <f t="shared" si="4"/>
      </c>
      <c r="O16" s="9">
        <f t="shared" si="5"/>
      </c>
      <c r="P16" s="9">
        <f t="shared" si="6"/>
      </c>
      <c r="Q16" s="9">
        <f aca="true" t="shared" si="8" ref="Q16:Q39">IF(H16=1,"",1)</f>
      </c>
      <c r="R16" s="9">
        <f t="shared" si="7"/>
      </c>
      <c r="S16" s="9"/>
      <c r="T16" s="9"/>
      <c r="U16" s="9"/>
      <c r="V16" s="16"/>
    </row>
    <row r="17" spans="1:22" ht="15" thickBot="1">
      <c r="A17" s="17"/>
      <c r="B17" s="23">
        <v>11</v>
      </c>
      <c r="C17" s="33" t="s">
        <v>116</v>
      </c>
      <c r="D17" s="8">
        <v>1</v>
      </c>
      <c r="E17" s="9"/>
      <c r="F17" s="9"/>
      <c r="G17" s="9"/>
      <c r="H17" s="9"/>
      <c r="I17" s="9"/>
      <c r="J17" s="9"/>
      <c r="K17" s="9"/>
      <c r="L17" s="9"/>
      <c r="M17" s="9">
        <f t="shared" si="3"/>
      </c>
      <c r="N17" s="9">
        <f t="shared" si="4"/>
        <v>1</v>
      </c>
      <c r="O17" s="9">
        <f t="shared" si="5"/>
        <v>1</v>
      </c>
      <c r="P17" s="9">
        <f t="shared" si="6"/>
        <v>1</v>
      </c>
      <c r="Q17" s="9">
        <f t="shared" si="8"/>
        <v>1</v>
      </c>
      <c r="R17" s="9">
        <f t="shared" si="7"/>
        <v>1</v>
      </c>
      <c r="S17" s="9"/>
      <c r="T17" s="9"/>
      <c r="U17" s="9"/>
      <c r="V17" s="16"/>
    </row>
    <row r="18" spans="1:22" ht="15" thickBot="1">
      <c r="A18" s="17"/>
      <c r="B18" s="23">
        <v>12</v>
      </c>
      <c r="C18" s="33" t="s">
        <v>117</v>
      </c>
      <c r="D18" s="9">
        <v>1</v>
      </c>
      <c r="E18" s="8">
        <v>1</v>
      </c>
      <c r="F18" s="9">
        <v>1</v>
      </c>
      <c r="G18" s="8">
        <v>1</v>
      </c>
      <c r="H18" s="8">
        <v>1</v>
      </c>
      <c r="I18" s="8">
        <v>1</v>
      </c>
      <c r="J18" s="9"/>
      <c r="K18" s="9"/>
      <c r="L18" s="9"/>
      <c r="M18" s="9">
        <f t="shared" si="3"/>
      </c>
      <c r="N18" s="9">
        <f t="shared" si="4"/>
      </c>
      <c r="O18" s="9">
        <f t="shared" si="5"/>
      </c>
      <c r="P18" s="9">
        <f t="shared" si="6"/>
      </c>
      <c r="Q18" s="9">
        <f t="shared" si="8"/>
      </c>
      <c r="R18" s="9">
        <f t="shared" si="7"/>
      </c>
      <c r="S18" s="9"/>
      <c r="T18" s="9"/>
      <c r="U18" s="9"/>
      <c r="V18" s="16"/>
    </row>
    <row r="19" spans="1:22" ht="15" thickBot="1">
      <c r="A19" s="17"/>
      <c r="B19" s="23">
        <v>13</v>
      </c>
      <c r="C19" s="33" t="s">
        <v>118</v>
      </c>
      <c r="D19" s="9">
        <v>1</v>
      </c>
      <c r="E19" s="9"/>
      <c r="F19" s="9">
        <v>1</v>
      </c>
      <c r="G19" s="9"/>
      <c r="H19" s="9">
        <v>1</v>
      </c>
      <c r="I19" s="9"/>
      <c r="J19" s="9"/>
      <c r="K19" s="9"/>
      <c r="L19" s="9"/>
      <c r="M19" s="9">
        <f t="shared" si="3"/>
      </c>
      <c r="N19" s="9">
        <f t="shared" si="4"/>
        <v>1</v>
      </c>
      <c r="O19" s="9">
        <f t="shared" si="5"/>
      </c>
      <c r="P19" s="9">
        <f t="shared" si="6"/>
        <v>1</v>
      </c>
      <c r="Q19" s="9">
        <f t="shared" si="8"/>
      </c>
      <c r="R19" s="9">
        <f t="shared" si="7"/>
        <v>1</v>
      </c>
      <c r="S19" s="9">
        <f>IF(J19=1,"",1)</f>
        <v>1</v>
      </c>
      <c r="T19" s="9">
        <f>IF(K19=1,"",1)</f>
        <v>1</v>
      </c>
      <c r="U19" s="9">
        <f>IF(L19=1,"",1)</f>
        <v>1</v>
      </c>
      <c r="V19" s="16"/>
    </row>
    <row r="20" spans="1:22" ht="15" thickBot="1">
      <c r="A20" s="17"/>
      <c r="B20" s="23">
        <v>14</v>
      </c>
      <c r="C20" s="33" t="s">
        <v>119</v>
      </c>
      <c r="D20" s="9">
        <v>1</v>
      </c>
      <c r="E20" s="9">
        <v>1</v>
      </c>
      <c r="F20" s="9">
        <v>1</v>
      </c>
      <c r="G20" s="9"/>
      <c r="H20" s="9">
        <v>1</v>
      </c>
      <c r="I20" s="9">
        <v>1</v>
      </c>
      <c r="J20" s="9"/>
      <c r="K20" s="9"/>
      <c r="L20" s="9"/>
      <c r="M20" s="9">
        <f t="shared" si="3"/>
      </c>
      <c r="N20" s="9">
        <f t="shared" si="4"/>
      </c>
      <c r="O20" s="9">
        <f t="shared" si="5"/>
      </c>
      <c r="P20" s="9">
        <f t="shared" si="6"/>
        <v>1</v>
      </c>
      <c r="Q20" s="9">
        <f t="shared" si="8"/>
      </c>
      <c r="R20" s="9">
        <f t="shared" si="7"/>
      </c>
      <c r="S20" s="9"/>
      <c r="T20" s="9"/>
      <c r="U20" s="9"/>
      <c r="V20" s="16"/>
    </row>
    <row r="21" spans="1:22" ht="15" thickBot="1">
      <c r="A21" s="17"/>
      <c r="B21" s="23">
        <v>15</v>
      </c>
      <c r="C21" s="33" t="s">
        <v>120</v>
      </c>
      <c r="D21" s="9">
        <v>1</v>
      </c>
      <c r="E21" s="9"/>
      <c r="F21" s="9">
        <v>1</v>
      </c>
      <c r="G21" s="9"/>
      <c r="H21" s="9">
        <v>1</v>
      </c>
      <c r="I21" s="9">
        <v>1</v>
      </c>
      <c r="J21" s="9"/>
      <c r="K21" s="9"/>
      <c r="L21" s="9"/>
      <c r="M21" s="9">
        <f t="shared" si="3"/>
      </c>
      <c r="N21" s="9">
        <f t="shared" si="4"/>
        <v>1</v>
      </c>
      <c r="O21" s="9">
        <f t="shared" si="5"/>
      </c>
      <c r="P21" s="9">
        <f t="shared" si="6"/>
        <v>1</v>
      </c>
      <c r="Q21" s="9">
        <f t="shared" si="8"/>
      </c>
      <c r="R21" s="9">
        <f t="shared" si="7"/>
      </c>
      <c r="S21" s="9"/>
      <c r="T21" s="9"/>
      <c r="U21" s="9"/>
      <c r="V21" s="16"/>
    </row>
    <row r="22" spans="1:22" ht="26.25" thickBot="1">
      <c r="A22" s="17"/>
      <c r="B22" s="23">
        <v>16</v>
      </c>
      <c r="C22" s="33" t="s">
        <v>121</v>
      </c>
      <c r="D22" s="9"/>
      <c r="E22" s="9"/>
      <c r="F22" s="9"/>
      <c r="G22" s="9"/>
      <c r="H22" s="9"/>
      <c r="I22" s="9"/>
      <c r="J22" s="9"/>
      <c r="K22" s="9">
        <v>1</v>
      </c>
      <c r="L22" s="9">
        <v>1</v>
      </c>
      <c r="M22" s="9">
        <f t="shared" si="3"/>
        <v>1</v>
      </c>
      <c r="N22" s="9">
        <f t="shared" si="4"/>
        <v>1</v>
      </c>
      <c r="O22" s="9">
        <f t="shared" si="5"/>
        <v>1</v>
      </c>
      <c r="P22" s="9">
        <f t="shared" si="6"/>
        <v>1</v>
      </c>
      <c r="Q22" s="9">
        <f t="shared" si="8"/>
        <v>1</v>
      </c>
      <c r="R22" s="9">
        <f t="shared" si="7"/>
        <v>1</v>
      </c>
      <c r="S22" s="9">
        <f>IF(J22=1,"",1)</f>
        <v>1</v>
      </c>
      <c r="T22" s="9">
        <f>IF(K22=1,"",1)</f>
      </c>
      <c r="U22" s="9">
        <f>IF(L22=1,"",1)</f>
      </c>
      <c r="V22" s="16"/>
    </row>
    <row r="23" spans="1:22" ht="26.25" thickBot="1">
      <c r="A23" s="17"/>
      <c r="B23" s="23">
        <v>17</v>
      </c>
      <c r="C23" s="33" t="s">
        <v>122</v>
      </c>
      <c r="D23" s="9"/>
      <c r="E23" s="9"/>
      <c r="F23" s="9"/>
      <c r="G23" s="9"/>
      <c r="H23" s="9"/>
      <c r="I23" s="9"/>
      <c r="J23" s="9"/>
      <c r="K23" s="9"/>
      <c r="L23" s="9"/>
      <c r="M23" s="9">
        <f t="shared" si="3"/>
        <v>1</v>
      </c>
      <c r="N23" s="9">
        <f t="shared" si="4"/>
        <v>1</v>
      </c>
      <c r="O23" s="9">
        <f t="shared" si="5"/>
        <v>1</v>
      </c>
      <c r="P23" s="9">
        <f t="shared" si="6"/>
        <v>1</v>
      </c>
      <c r="Q23" s="9">
        <f t="shared" si="8"/>
        <v>1</v>
      </c>
      <c r="R23" s="9">
        <f t="shared" si="7"/>
        <v>1</v>
      </c>
      <c r="S23" s="9"/>
      <c r="T23" s="9"/>
      <c r="U23" s="9"/>
      <c r="V23" s="16"/>
    </row>
    <row r="24" spans="1:22" ht="39" thickBot="1">
      <c r="A24" s="17"/>
      <c r="B24" s="23">
        <v>18</v>
      </c>
      <c r="C24" s="33" t="s">
        <v>123</v>
      </c>
      <c r="D24" s="9">
        <v>1</v>
      </c>
      <c r="E24" s="9">
        <v>1</v>
      </c>
      <c r="F24" s="9"/>
      <c r="G24" s="9"/>
      <c r="H24" s="9">
        <v>1</v>
      </c>
      <c r="I24" s="9">
        <v>1</v>
      </c>
      <c r="J24" s="9"/>
      <c r="K24" s="9"/>
      <c r="L24" s="9"/>
      <c r="M24" s="9">
        <f t="shared" si="3"/>
      </c>
      <c r="N24" s="9">
        <f t="shared" si="4"/>
      </c>
      <c r="O24" s="9">
        <f t="shared" si="5"/>
        <v>1</v>
      </c>
      <c r="P24" s="9">
        <f t="shared" si="6"/>
        <v>1</v>
      </c>
      <c r="Q24" s="9">
        <f t="shared" si="8"/>
      </c>
      <c r="R24" s="9">
        <f t="shared" si="7"/>
      </c>
      <c r="S24" s="9"/>
      <c r="T24" s="9"/>
      <c r="U24" s="9"/>
      <c r="V24" s="16"/>
    </row>
    <row r="25" spans="1:22" ht="15" thickBot="1">
      <c r="A25" s="17"/>
      <c r="B25" s="23">
        <v>19</v>
      </c>
      <c r="C25" s="33" t="s">
        <v>124</v>
      </c>
      <c r="D25" s="9">
        <v>1</v>
      </c>
      <c r="E25" s="9">
        <v>1</v>
      </c>
      <c r="F25" s="9">
        <v>1</v>
      </c>
      <c r="G25" s="9">
        <v>1</v>
      </c>
      <c r="H25" s="9">
        <v>1</v>
      </c>
      <c r="I25" s="9">
        <v>1</v>
      </c>
      <c r="J25" s="9"/>
      <c r="K25" s="9"/>
      <c r="L25" s="9"/>
      <c r="M25" s="9">
        <f t="shared" si="3"/>
      </c>
      <c r="N25" s="9">
        <f t="shared" si="4"/>
      </c>
      <c r="O25" s="9">
        <f t="shared" si="5"/>
      </c>
      <c r="P25" s="9">
        <f t="shared" si="6"/>
      </c>
      <c r="Q25" s="9">
        <f t="shared" si="8"/>
      </c>
      <c r="R25" s="9">
        <f t="shared" si="7"/>
      </c>
      <c r="S25" s="9"/>
      <c r="T25" s="9"/>
      <c r="U25" s="9"/>
      <c r="V25" s="16"/>
    </row>
    <row r="26" spans="1:22" ht="15" thickBot="1">
      <c r="A26" s="17"/>
      <c r="B26" s="23">
        <v>20</v>
      </c>
      <c r="C26" s="33" t="s">
        <v>125</v>
      </c>
      <c r="D26" s="9">
        <v>1</v>
      </c>
      <c r="E26" s="9"/>
      <c r="F26" s="9">
        <v>1</v>
      </c>
      <c r="G26" s="9"/>
      <c r="H26" s="9">
        <v>1</v>
      </c>
      <c r="I26" s="9">
        <v>1</v>
      </c>
      <c r="J26" s="9"/>
      <c r="K26" s="9"/>
      <c r="L26" s="9"/>
      <c r="M26" s="9">
        <f t="shared" si="3"/>
      </c>
      <c r="N26" s="9">
        <f t="shared" si="4"/>
        <v>1</v>
      </c>
      <c r="O26" s="9">
        <f t="shared" si="5"/>
      </c>
      <c r="P26" s="9">
        <f t="shared" si="6"/>
        <v>1</v>
      </c>
      <c r="Q26" s="9">
        <f t="shared" si="8"/>
      </c>
      <c r="R26" s="9">
        <f t="shared" si="7"/>
      </c>
      <c r="S26" s="9"/>
      <c r="T26" s="9"/>
      <c r="U26" s="9"/>
      <c r="V26" s="16"/>
    </row>
    <row r="27" spans="1:22" ht="15" thickBot="1">
      <c r="A27" s="17"/>
      <c r="B27" s="23">
        <v>21</v>
      </c>
      <c r="C27" s="33" t="s">
        <v>126</v>
      </c>
      <c r="D27" s="9">
        <v>1</v>
      </c>
      <c r="E27" s="9">
        <v>1</v>
      </c>
      <c r="F27" s="9">
        <v>1</v>
      </c>
      <c r="G27" s="9"/>
      <c r="H27" s="9">
        <v>1</v>
      </c>
      <c r="I27" s="9">
        <v>1</v>
      </c>
      <c r="J27" s="9"/>
      <c r="K27" s="9"/>
      <c r="L27" s="9"/>
      <c r="M27" s="9">
        <f t="shared" si="3"/>
      </c>
      <c r="N27" s="9">
        <f t="shared" si="4"/>
      </c>
      <c r="O27" s="9">
        <f t="shared" si="5"/>
      </c>
      <c r="P27" s="9">
        <f t="shared" si="6"/>
        <v>1</v>
      </c>
      <c r="Q27" s="9">
        <f t="shared" si="8"/>
      </c>
      <c r="R27" s="9">
        <f t="shared" si="7"/>
      </c>
      <c r="S27" s="9"/>
      <c r="T27" s="9"/>
      <c r="U27" s="9"/>
      <c r="V27" s="16"/>
    </row>
    <row r="28" spans="1:22" ht="26.25" thickBot="1">
      <c r="A28" s="17"/>
      <c r="B28" s="23">
        <v>22</v>
      </c>
      <c r="C28" s="33" t="s">
        <v>127</v>
      </c>
      <c r="D28" s="9">
        <v>1</v>
      </c>
      <c r="E28" s="9">
        <v>1</v>
      </c>
      <c r="F28" s="9">
        <v>1</v>
      </c>
      <c r="G28" s="9">
        <v>1</v>
      </c>
      <c r="H28" s="9">
        <v>1</v>
      </c>
      <c r="I28" s="9">
        <v>1</v>
      </c>
      <c r="J28" s="9"/>
      <c r="K28" s="9"/>
      <c r="L28" s="9"/>
      <c r="M28" s="9">
        <f t="shared" si="3"/>
      </c>
      <c r="N28" s="9">
        <f t="shared" si="4"/>
      </c>
      <c r="O28" s="9">
        <f t="shared" si="5"/>
      </c>
      <c r="P28" s="9">
        <f t="shared" si="6"/>
      </c>
      <c r="Q28" s="9">
        <f t="shared" si="8"/>
      </c>
      <c r="R28" s="9">
        <f t="shared" si="7"/>
      </c>
      <c r="S28" s="9"/>
      <c r="T28" s="9"/>
      <c r="U28" s="9"/>
      <c r="V28" s="16"/>
    </row>
    <row r="29" spans="1:22" ht="15" thickBot="1">
      <c r="A29" s="17"/>
      <c r="B29" s="23">
        <v>23</v>
      </c>
      <c r="C29" s="33" t="s">
        <v>128</v>
      </c>
      <c r="D29" s="9">
        <v>1</v>
      </c>
      <c r="E29" s="9"/>
      <c r="F29" s="9">
        <v>1</v>
      </c>
      <c r="G29" s="9"/>
      <c r="H29" s="9">
        <v>1</v>
      </c>
      <c r="I29" s="9">
        <v>1</v>
      </c>
      <c r="J29" s="9"/>
      <c r="K29" s="9"/>
      <c r="L29" s="9"/>
      <c r="M29" s="9">
        <f t="shared" si="3"/>
      </c>
      <c r="N29" s="9">
        <f t="shared" si="4"/>
        <v>1</v>
      </c>
      <c r="O29" s="9">
        <f t="shared" si="5"/>
      </c>
      <c r="P29" s="9">
        <f t="shared" si="6"/>
        <v>1</v>
      </c>
      <c r="Q29" s="9">
        <f t="shared" si="8"/>
      </c>
      <c r="R29" s="9">
        <f t="shared" si="7"/>
      </c>
      <c r="S29" s="9"/>
      <c r="T29" s="9"/>
      <c r="U29" s="9"/>
      <c r="V29" s="16"/>
    </row>
    <row r="30" spans="1:22" ht="26.25" thickBot="1">
      <c r="A30" s="17"/>
      <c r="B30" s="23">
        <v>24</v>
      </c>
      <c r="C30" s="33" t="s">
        <v>129</v>
      </c>
      <c r="D30" s="9">
        <v>1</v>
      </c>
      <c r="E30" s="9">
        <v>1</v>
      </c>
      <c r="F30" s="9">
        <v>1</v>
      </c>
      <c r="G30" s="9">
        <v>1</v>
      </c>
      <c r="H30" s="9">
        <v>1</v>
      </c>
      <c r="I30" s="9">
        <v>1</v>
      </c>
      <c r="J30" s="9"/>
      <c r="K30" s="9"/>
      <c r="L30" s="9"/>
      <c r="M30" s="9">
        <f t="shared" si="3"/>
      </c>
      <c r="N30" s="9">
        <f t="shared" si="4"/>
      </c>
      <c r="O30" s="9">
        <f t="shared" si="5"/>
      </c>
      <c r="P30" s="9">
        <f t="shared" si="6"/>
      </c>
      <c r="Q30" s="9">
        <f t="shared" si="8"/>
      </c>
      <c r="R30" s="9">
        <f t="shared" si="7"/>
      </c>
      <c r="S30" s="9"/>
      <c r="T30" s="9"/>
      <c r="U30" s="9"/>
      <c r="V30" s="16"/>
    </row>
    <row r="31" spans="1:22" ht="26.25" thickBot="1">
      <c r="A31" s="17"/>
      <c r="B31" s="23">
        <v>25</v>
      </c>
      <c r="C31" s="33" t="s">
        <v>130</v>
      </c>
      <c r="D31" s="9"/>
      <c r="E31" s="9"/>
      <c r="F31" s="9"/>
      <c r="G31" s="9"/>
      <c r="H31" s="9"/>
      <c r="I31" s="9"/>
      <c r="J31" s="9"/>
      <c r="K31" s="9"/>
      <c r="L31" s="9"/>
      <c r="M31" s="9">
        <f t="shared" si="3"/>
        <v>1</v>
      </c>
      <c r="N31" s="9">
        <f t="shared" si="4"/>
        <v>1</v>
      </c>
      <c r="O31" s="9">
        <f t="shared" si="5"/>
        <v>1</v>
      </c>
      <c r="P31" s="9">
        <f t="shared" si="6"/>
        <v>1</v>
      </c>
      <c r="Q31" s="9">
        <f t="shared" si="8"/>
        <v>1</v>
      </c>
      <c r="R31" s="9">
        <f t="shared" si="7"/>
        <v>1</v>
      </c>
      <c r="S31" s="9">
        <f>IF(J31=1,"",1)</f>
        <v>1</v>
      </c>
      <c r="T31" s="9">
        <f>IF(K31=1,"",1)</f>
        <v>1</v>
      </c>
      <c r="U31" s="9">
        <f>IF(L31=1,"",1)</f>
        <v>1</v>
      </c>
      <c r="V31" s="16"/>
    </row>
    <row r="32" spans="1:22" ht="26.25" thickBot="1">
      <c r="A32" s="17"/>
      <c r="B32" s="23">
        <v>26</v>
      </c>
      <c r="C32" s="33" t="s">
        <v>131</v>
      </c>
      <c r="D32" s="9">
        <v>1</v>
      </c>
      <c r="E32" s="9"/>
      <c r="F32" s="9">
        <v>1</v>
      </c>
      <c r="G32" s="9"/>
      <c r="H32" s="9">
        <v>1</v>
      </c>
      <c r="I32" s="9"/>
      <c r="J32" s="9"/>
      <c r="K32" s="9"/>
      <c r="L32" s="9"/>
      <c r="M32" s="9">
        <f t="shared" si="3"/>
      </c>
      <c r="N32" s="9">
        <f t="shared" si="4"/>
        <v>1</v>
      </c>
      <c r="O32" s="9">
        <f t="shared" si="5"/>
      </c>
      <c r="P32" s="9">
        <f t="shared" si="6"/>
        <v>1</v>
      </c>
      <c r="Q32" s="9">
        <f t="shared" si="8"/>
      </c>
      <c r="R32" s="9">
        <f t="shared" si="7"/>
        <v>1</v>
      </c>
      <c r="S32" s="9"/>
      <c r="T32" s="9"/>
      <c r="U32" s="9"/>
      <c r="V32" s="16"/>
    </row>
    <row r="33" spans="1:22" ht="26.25" thickBot="1">
      <c r="A33" s="17"/>
      <c r="B33" s="23">
        <v>27</v>
      </c>
      <c r="C33" s="33" t="s">
        <v>132</v>
      </c>
      <c r="D33" s="9"/>
      <c r="E33" s="9"/>
      <c r="F33" s="9"/>
      <c r="G33" s="9"/>
      <c r="H33" s="9"/>
      <c r="I33" s="9"/>
      <c r="J33" s="9"/>
      <c r="K33" s="9">
        <v>1</v>
      </c>
      <c r="L33" s="9"/>
      <c r="M33" s="9">
        <f t="shared" si="3"/>
        <v>1</v>
      </c>
      <c r="N33" s="9">
        <f t="shared" si="4"/>
        <v>1</v>
      </c>
      <c r="O33" s="9">
        <f t="shared" si="5"/>
        <v>1</v>
      </c>
      <c r="P33" s="9">
        <f t="shared" si="6"/>
        <v>1</v>
      </c>
      <c r="Q33" s="9">
        <f t="shared" si="8"/>
        <v>1</v>
      </c>
      <c r="R33" s="9">
        <f t="shared" si="7"/>
        <v>1</v>
      </c>
      <c r="S33" s="9">
        <f>IF(J33=1,"",1)</f>
        <v>1</v>
      </c>
      <c r="T33" s="9">
        <f>IF(K33=1,"",1)</f>
      </c>
      <c r="U33" s="9">
        <f>IF(L33=1,"",1)</f>
        <v>1</v>
      </c>
      <c r="V33" s="16"/>
    </row>
    <row r="34" spans="1:22" ht="15" thickBot="1">
      <c r="A34" s="17"/>
      <c r="B34" s="23">
        <v>28</v>
      </c>
      <c r="C34" s="33" t="s">
        <v>133</v>
      </c>
      <c r="D34" s="9">
        <v>1</v>
      </c>
      <c r="E34" s="9"/>
      <c r="F34" s="9"/>
      <c r="G34" s="9"/>
      <c r="H34" s="9"/>
      <c r="I34" s="9"/>
      <c r="J34" s="9"/>
      <c r="K34" s="9"/>
      <c r="L34" s="9"/>
      <c r="M34" s="9">
        <f t="shared" si="3"/>
      </c>
      <c r="N34" s="9">
        <f t="shared" si="4"/>
        <v>1</v>
      </c>
      <c r="O34" s="9">
        <f t="shared" si="5"/>
        <v>1</v>
      </c>
      <c r="P34" s="9">
        <f t="shared" si="6"/>
        <v>1</v>
      </c>
      <c r="Q34" s="9">
        <f t="shared" si="8"/>
        <v>1</v>
      </c>
      <c r="R34" s="9">
        <f t="shared" si="7"/>
        <v>1</v>
      </c>
      <c r="S34" s="9"/>
      <c r="T34" s="9"/>
      <c r="U34" s="9"/>
      <c r="V34" s="16"/>
    </row>
    <row r="35" spans="1:22" ht="26.25" thickBot="1">
      <c r="A35" s="17"/>
      <c r="B35" s="23">
        <v>29</v>
      </c>
      <c r="C35" s="33" t="s">
        <v>134</v>
      </c>
      <c r="D35" s="9">
        <v>1</v>
      </c>
      <c r="E35" s="9">
        <v>1</v>
      </c>
      <c r="F35" s="9">
        <v>1</v>
      </c>
      <c r="G35" s="9">
        <v>1</v>
      </c>
      <c r="H35" s="9">
        <v>1</v>
      </c>
      <c r="I35" s="9">
        <v>1</v>
      </c>
      <c r="J35" s="9"/>
      <c r="K35" s="9"/>
      <c r="L35" s="9"/>
      <c r="M35" s="9">
        <f t="shared" si="3"/>
      </c>
      <c r="N35" s="9">
        <f t="shared" si="4"/>
      </c>
      <c r="O35" s="9">
        <f t="shared" si="5"/>
      </c>
      <c r="P35" s="9">
        <f t="shared" si="6"/>
      </c>
      <c r="Q35" s="9">
        <f t="shared" si="8"/>
      </c>
      <c r="R35" s="9">
        <f t="shared" si="7"/>
      </c>
      <c r="S35" s="9">
        <f aca="true" t="shared" si="9" ref="S35:U36">IF(J35=1,"",1)</f>
        <v>1</v>
      </c>
      <c r="T35" s="9">
        <f t="shared" si="9"/>
        <v>1</v>
      </c>
      <c r="U35" s="9">
        <f t="shared" si="9"/>
        <v>1</v>
      </c>
      <c r="V35" s="16"/>
    </row>
    <row r="36" spans="1:22" ht="15" thickBot="1">
      <c r="A36" s="17"/>
      <c r="B36" s="23">
        <v>30</v>
      </c>
      <c r="C36" s="33" t="s">
        <v>135</v>
      </c>
      <c r="D36" s="9"/>
      <c r="E36" s="9"/>
      <c r="F36" s="9"/>
      <c r="G36" s="9"/>
      <c r="H36" s="9">
        <v>1</v>
      </c>
      <c r="I36" s="9"/>
      <c r="J36" s="9"/>
      <c r="K36" s="9"/>
      <c r="L36" s="9"/>
      <c r="M36" s="9">
        <f t="shared" si="3"/>
        <v>1</v>
      </c>
      <c r="N36" s="9">
        <f t="shared" si="4"/>
        <v>1</v>
      </c>
      <c r="O36" s="9">
        <f t="shared" si="5"/>
        <v>1</v>
      </c>
      <c r="P36" s="9">
        <f t="shared" si="6"/>
        <v>1</v>
      </c>
      <c r="Q36" s="9">
        <f t="shared" si="8"/>
      </c>
      <c r="R36" s="9">
        <f t="shared" si="7"/>
        <v>1</v>
      </c>
      <c r="S36" s="9">
        <f t="shared" si="9"/>
        <v>1</v>
      </c>
      <c r="T36" s="9">
        <f t="shared" si="9"/>
        <v>1</v>
      </c>
      <c r="U36" s="9">
        <f t="shared" si="9"/>
        <v>1</v>
      </c>
      <c r="V36" s="16"/>
    </row>
    <row r="37" spans="1:22" ht="26.25" thickBot="1">
      <c r="A37" s="17"/>
      <c r="B37" s="23">
        <v>31</v>
      </c>
      <c r="C37" s="33" t="s">
        <v>136</v>
      </c>
      <c r="D37" s="9"/>
      <c r="E37" s="9"/>
      <c r="F37" s="9"/>
      <c r="G37" s="9"/>
      <c r="H37" s="9"/>
      <c r="I37" s="9"/>
      <c r="J37" s="9"/>
      <c r="K37" s="9"/>
      <c r="L37" s="9"/>
      <c r="M37" s="9">
        <f t="shared" si="3"/>
        <v>1</v>
      </c>
      <c r="N37" s="9">
        <f t="shared" si="4"/>
        <v>1</v>
      </c>
      <c r="O37" s="9">
        <f t="shared" si="5"/>
        <v>1</v>
      </c>
      <c r="P37" s="9">
        <f t="shared" si="6"/>
        <v>1</v>
      </c>
      <c r="Q37" s="9">
        <f t="shared" si="8"/>
        <v>1</v>
      </c>
      <c r="R37" s="9">
        <f t="shared" si="7"/>
        <v>1</v>
      </c>
      <c r="S37" s="9"/>
      <c r="T37" s="9"/>
      <c r="U37" s="9"/>
      <c r="V37" s="16"/>
    </row>
    <row r="38" spans="1:22" ht="15" thickBot="1">
      <c r="A38" s="17"/>
      <c r="B38" s="23">
        <v>32</v>
      </c>
      <c r="C38" s="33" t="s">
        <v>137</v>
      </c>
      <c r="D38" s="9"/>
      <c r="E38" s="9"/>
      <c r="F38" s="9"/>
      <c r="G38" s="9"/>
      <c r="H38" s="9"/>
      <c r="I38" s="9"/>
      <c r="J38" s="9"/>
      <c r="K38" s="9"/>
      <c r="L38" s="9"/>
      <c r="M38" s="9">
        <f t="shared" si="3"/>
        <v>1</v>
      </c>
      <c r="N38" s="9">
        <f t="shared" si="4"/>
        <v>1</v>
      </c>
      <c r="O38" s="9">
        <f t="shared" si="5"/>
        <v>1</v>
      </c>
      <c r="P38" s="9">
        <f t="shared" si="6"/>
        <v>1</v>
      </c>
      <c r="Q38" s="9">
        <f t="shared" si="8"/>
        <v>1</v>
      </c>
      <c r="R38" s="9">
        <f t="shared" si="7"/>
        <v>1</v>
      </c>
      <c r="S38" s="9"/>
      <c r="T38" s="9"/>
      <c r="U38" s="9"/>
      <c r="V38" s="16"/>
    </row>
    <row r="39" spans="1:22" ht="26.25" thickBot="1">
      <c r="A39" s="17"/>
      <c r="B39" s="23">
        <v>33</v>
      </c>
      <c r="C39" s="25" t="s">
        <v>139</v>
      </c>
      <c r="D39" s="9">
        <v>1</v>
      </c>
      <c r="E39" s="9">
        <v>1</v>
      </c>
      <c r="F39" s="9">
        <v>1</v>
      </c>
      <c r="G39" s="9">
        <v>1</v>
      </c>
      <c r="H39" s="9">
        <v>1</v>
      </c>
      <c r="I39" s="9">
        <v>1</v>
      </c>
      <c r="J39" s="9"/>
      <c r="K39" s="9"/>
      <c r="L39" s="9"/>
      <c r="M39" s="9">
        <f t="shared" si="3"/>
      </c>
      <c r="N39" s="9">
        <f t="shared" si="4"/>
      </c>
      <c r="O39" s="9">
        <f t="shared" si="5"/>
      </c>
      <c r="P39" s="9">
        <f t="shared" si="6"/>
      </c>
      <c r="Q39" s="9">
        <f t="shared" si="8"/>
      </c>
      <c r="R39" s="9">
        <f t="shared" si="7"/>
      </c>
      <c r="S39" s="9">
        <f>IF(J39=1,"",1)</f>
        <v>1</v>
      </c>
      <c r="T39" s="9">
        <f>IF(K39=1,"",1)</f>
        <v>1</v>
      </c>
      <c r="U39" s="9">
        <f>IF(L39=1,"",1)</f>
        <v>1</v>
      </c>
      <c r="V39" s="16"/>
    </row>
    <row r="40" spans="1:22" ht="15" thickBot="1">
      <c r="A40" s="17"/>
      <c r="B40" s="23">
        <v>34</v>
      </c>
      <c r="C40" s="25" t="s">
        <v>140</v>
      </c>
      <c r="D40" s="9">
        <v>1</v>
      </c>
      <c r="E40" s="9">
        <v>1</v>
      </c>
      <c r="F40" s="9">
        <v>1</v>
      </c>
      <c r="G40" s="9">
        <v>1</v>
      </c>
      <c r="H40" s="9">
        <v>1</v>
      </c>
      <c r="I40" s="9">
        <v>1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16"/>
    </row>
    <row r="41" spans="1:22" ht="15" thickBot="1">
      <c r="A41" s="17"/>
      <c r="B41" s="23">
        <v>35</v>
      </c>
      <c r="C41" s="25" t="s">
        <v>141</v>
      </c>
      <c r="D41" s="9">
        <v>1</v>
      </c>
      <c r="E41" s="9"/>
      <c r="F41" s="9"/>
      <c r="G41" s="9"/>
      <c r="H41" s="9"/>
      <c r="I41" s="9">
        <v>1</v>
      </c>
      <c r="J41" s="9"/>
      <c r="K41" s="9"/>
      <c r="L41" s="9"/>
      <c r="M41" s="9"/>
      <c r="N41" s="9">
        <v>1</v>
      </c>
      <c r="O41" s="9">
        <v>1</v>
      </c>
      <c r="P41" s="9">
        <v>1</v>
      </c>
      <c r="Q41" s="9">
        <v>1</v>
      </c>
      <c r="R41" s="9"/>
      <c r="S41" s="9"/>
      <c r="T41" s="9"/>
      <c r="U41" s="9"/>
      <c r="V41" s="16"/>
    </row>
    <row r="42" spans="1:22" ht="15" thickBot="1">
      <c r="A42" s="17"/>
      <c r="B42" s="23">
        <v>36</v>
      </c>
      <c r="C42" s="25" t="s">
        <v>142</v>
      </c>
      <c r="D42" s="9">
        <v>1</v>
      </c>
      <c r="E42" s="9">
        <v>1</v>
      </c>
      <c r="F42" s="9">
        <v>1</v>
      </c>
      <c r="G42" s="9">
        <v>1</v>
      </c>
      <c r="H42" s="9">
        <v>1</v>
      </c>
      <c r="I42" s="9">
        <v>1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16"/>
    </row>
    <row r="43" spans="1:22" ht="26.25" thickBot="1">
      <c r="A43" s="17"/>
      <c r="B43" s="23">
        <v>37</v>
      </c>
      <c r="C43" s="25" t="s">
        <v>143</v>
      </c>
      <c r="D43" s="9">
        <v>1</v>
      </c>
      <c r="E43" s="9"/>
      <c r="F43" s="9">
        <v>1</v>
      </c>
      <c r="G43" s="9"/>
      <c r="H43" s="9">
        <v>1</v>
      </c>
      <c r="I43" s="9"/>
      <c r="J43" s="9"/>
      <c r="K43" s="9"/>
      <c r="L43" s="9"/>
      <c r="M43" s="9"/>
      <c r="N43" s="9">
        <v>1</v>
      </c>
      <c r="O43" s="9"/>
      <c r="P43" s="9">
        <v>1</v>
      </c>
      <c r="Q43" s="9"/>
      <c r="R43" s="9">
        <v>1</v>
      </c>
      <c r="S43" s="9"/>
      <c r="T43" s="9"/>
      <c r="U43" s="9"/>
      <c r="V43" s="16"/>
    </row>
    <row r="44" spans="1:22" ht="26.25" thickBot="1">
      <c r="A44" s="17"/>
      <c r="B44" s="23">
        <v>38</v>
      </c>
      <c r="C44" s="25" t="s">
        <v>144</v>
      </c>
      <c r="D44" s="9">
        <v>1</v>
      </c>
      <c r="E44" s="9">
        <v>1</v>
      </c>
      <c r="F44" s="9">
        <v>1</v>
      </c>
      <c r="G44" s="9">
        <v>1</v>
      </c>
      <c r="H44" s="9">
        <v>1</v>
      </c>
      <c r="I44" s="9">
        <v>1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16"/>
    </row>
    <row r="45" spans="1:22" ht="26.25" thickBot="1">
      <c r="A45" s="17"/>
      <c r="B45" s="23">
        <v>39</v>
      </c>
      <c r="C45" s="25" t="s">
        <v>145</v>
      </c>
      <c r="D45" s="9">
        <v>1</v>
      </c>
      <c r="E45" s="9"/>
      <c r="F45" s="9">
        <v>1</v>
      </c>
      <c r="G45" s="9"/>
      <c r="H45" s="9">
        <v>1</v>
      </c>
      <c r="I45" s="9"/>
      <c r="J45" s="9"/>
      <c r="K45" s="9"/>
      <c r="L45" s="9"/>
      <c r="M45" s="9"/>
      <c r="N45" s="9">
        <v>1</v>
      </c>
      <c r="O45" s="9"/>
      <c r="P45" s="9">
        <v>1</v>
      </c>
      <c r="Q45" s="9"/>
      <c r="R45" s="9">
        <v>1</v>
      </c>
      <c r="S45" s="9"/>
      <c r="T45" s="9"/>
      <c r="U45" s="9"/>
      <c r="V45" s="16"/>
    </row>
    <row r="46" spans="1:22" ht="15" thickBot="1">
      <c r="A46" s="17"/>
      <c r="B46" s="23">
        <v>40</v>
      </c>
      <c r="C46" s="25" t="s">
        <v>146</v>
      </c>
      <c r="D46" s="9">
        <v>1</v>
      </c>
      <c r="E46" s="9">
        <v>1</v>
      </c>
      <c r="F46" s="9">
        <v>1</v>
      </c>
      <c r="G46" s="9">
        <v>1</v>
      </c>
      <c r="H46" s="9">
        <v>1</v>
      </c>
      <c r="I46" s="9">
        <v>1</v>
      </c>
      <c r="J46" s="9"/>
      <c r="K46" s="9"/>
      <c r="L46" s="9">
        <v>1</v>
      </c>
      <c r="M46" s="9">
        <f aca="true" t="shared" si="10" ref="M46:U46">IF(D46=1,"",1)</f>
      </c>
      <c r="N46" s="9">
        <f t="shared" si="10"/>
      </c>
      <c r="O46" s="9">
        <f t="shared" si="10"/>
      </c>
      <c r="P46" s="9">
        <f t="shared" si="10"/>
      </c>
      <c r="Q46" s="9">
        <f t="shared" si="10"/>
      </c>
      <c r="R46" s="9">
        <f t="shared" si="10"/>
      </c>
      <c r="S46" s="9">
        <f t="shared" si="10"/>
        <v>1</v>
      </c>
      <c r="T46" s="9">
        <f t="shared" si="10"/>
        <v>1</v>
      </c>
      <c r="U46" s="9">
        <f t="shared" si="10"/>
      </c>
      <c r="V46" s="16"/>
    </row>
    <row r="47" spans="1:22" ht="15" thickBot="1">
      <c r="A47" s="17"/>
      <c r="B47" s="23">
        <v>41</v>
      </c>
      <c r="C47" s="25" t="s">
        <v>147</v>
      </c>
      <c r="D47" s="9">
        <v>1</v>
      </c>
      <c r="E47" s="9"/>
      <c r="F47" s="9">
        <v>1</v>
      </c>
      <c r="G47" s="9"/>
      <c r="H47" s="9">
        <v>1</v>
      </c>
      <c r="I47" s="9"/>
      <c r="J47" s="9"/>
      <c r="K47" s="9"/>
      <c r="L47" s="9"/>
      <c r="M47" s="9"/>
      <c r="N47" s="9">
        <v>1</v>
      </c>
      <c r="O47" s="9"/>
      <c r="P47" s="9">
        <v>1</v>
      </c>
      <c r="Q47" s="9"/>
      <c r="R47" s="9">
        <v>1</v>
      </c>
      <c r="S47" s="9"/>
      <c r="T47" s="9"/>
      <c r="U47" s="9"/>
      <c r="V47" s="16"/>
    </row>
    <row r="48" spans="1:22" ht="15" thickBot="1">
      <c r="A48" s="17"/>
      <c r="B48" s="23">
        <v>42</v>
      </c>
      <c r="C48" s="25" t="s">
        <v>148</v>
      </c>
      <c r="D48" s="9">
        <v>1</v>
      </c>
      <c r="E48" s="9">
        <v>1</v>
      </c>
      <c r="F48" s="9">
        <v>1</v>
      </c>
      <c r="G48" s="9">
        <v>1</v>
      </c>
      <c r="H48" s="9">
        <v>1</v>
      </c>
      <c r="I48" s="9">
        <v>1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6"/>
    </row>
    <row r="49" spans="1:22" ht="15" thickBot="1">
      <c r="A49" s="17"/>
      <c r="B49" s="23">
        <v>43</v>
      </c>
      <c r="C49" s="25" t="s">
        <v>149</v>
      </c>
      <c r="D49" s="9">
        <v>1</v>
      </c>
      <c r="E49" s="9">
        <v>1</v>
      </c>
      <c r="F49" s="9">
        <v>1</v>
      </c>
      <c r="G49" s="9">
        <v>1</v>
      </c>
      <c r="H49" s="9">
        <v>1</v>
      </c>
      <c r="I49" s="9">
        <v>1</v>
      </c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16"/>
    </row>
    <row r="50" spans="1:22" ht="15" thickBot="1">
      <c r="A50" s="17"/>
      <c r="B50" s="23">
        <v>44</v>
      </c>
      <c r="C50" s="25" t="s">
        <v>150</v>
      </c>
      <c r="D50" s="9">
        <v>1</v>
      </c>
      <c r="E50" s="9">
        <v>1</v>
      </c>
      <c r="F50" s="9">
        <v>1</v>
      </c>
      <c r="G50" s="9">
        <v>1</v>
      </c>
      <c r="H50" s="9">
        <v>1</v>
      </c>
      <c r="I50" s="9">
        <v>1</v>
      </c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16"/>
    </row>
    <row r="51" spans="1:22" ht="15" thickBot="1">
      <c r="A51" s="17"/>
      <c r="B51" s="23">
        <v>45</v>
      </c>
      <c r="C51" s="25" t="s">
        <v>151</v>
      </c>
      <c r="D51" s="9">
        <v>1</v>
      </c>
      <c r="E51" s="9"/>
      <c r="F51" s="9">
        <v>1</v>
      </c>
      <c r="G51" s="9"/>
      <c r="H51" s="9">
        <v>1</v>
      </c>
      <c r="I51" s="9"/>
      <c r="J51" s="9"/>
      <c r="K51" s="9"/>
      <c r="L51" s="9"/>
      <c r="M51" s="9"/>
      <c r="N51" s="9">
        <v>1</v>
      </c>
      <c r="O51" s="9"/>
      <c r="P51" s="9">
        <v>1</v>
      </c>
      <c r="Q51" s="9"/>
      <c r="R51" s="9">
        <v>1</v>
      </c>
      <c r="S51" s="9"/>
      <c r="T51" s="9"/>
      <c r="U51" s="9"/>
      <c r="V51" s="16"/>
    </row>
    <row r="52" spans="1:22" ht="15" thickBot="1">
      <c r="A52" s="17"/>
      <c r="B52" s="23">
        <v>46</v>
      </c>
      <c r="C52" s="25" t="s">
        <v>152</v>
      </c>
      <c r="D52" s="9">
        <v>1</v>
      </c>
      <c r="E52" s="9"/>
      <c r="F52" s="9">
        <v>1</v>
      </c>
      <c r="G52" s="9"/>
      <c r="H52" s="9">
        <v>1</v>
      </c>
      <c r="I52" s="9"/>
      <c r="J52" s="9"/>
      <c r="K52" s="9"/>
      <c r="L52" s="9"/>
      <c r="M52" s="9"/>
      <c r="N52" s="9">
        <v>1</v>
      </c>
      <c r="O52" s="9"/>
      <c r="P52" s="9">
        <v>1</v>
      </c>
      <c r="Q52" s="9"/>
      <c r="R52" s="9">
        <v>1</v>
      </c>
      <c r="S52" s="9"/>
      <c r="T52" s="9"/>
      <c r="U52" s="9"/>
      <c r="V52" s="16"/>
    </row>
    <row r="53" spans="1:22" ht="15" thickBot="1">
      <c r="A53" s="17"/>
      <c r="B53" s="23">
        <v>47</v>
      </c>
      <c r="C53" s="25" t="s">
        <v>153</v>
      </c>
      <c r="D53" s="9">
        <v>1</v>
      </c>
      <c r="E53" s="9">
        <v>1</v>
      </c>
      <c r="F53" s="9">
        <v>1</v>
      </c>
      <c r="G53" s="9">
        <v>1</v>
      </c>
      <c r="H53" s="9">
        <v>1</v>
      </c>
      <c r="I53" s="9">
        <v>1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16"/>
    </row>
    <row r="54" spans="1:22" ht="15" thickBot="1">
      <c r="A54" s="17"/>
      <c r="B54" s="23">
        <v>48</v>
      </c>
      <c r="C54" s="25" t="s">
        <v>154</v>
      </c>
      <c r="D54" s="8">
        <f>IF(VLOOKUP(C54,[3]!Lookuptable,24),0,1)</f>
        <v>1</v>
      </c>
      <c r="E54" s="26">
        <f>IF(VLOOKUP(C54,[3]!Lookuptable,25),0,1)</f>
        <v>0</v>
      </c>
      <c r="F54" s="8">
        <f>IF(VLOOKUP(C54,[3]!Lookuptable,18),0,1)</f>
        <v>1</v>
      </c>
      <c r="G54" s="26">
        <f>IF(VLOOKUP(C54,[3]!Lookuptable,19),0,1)</f>
        <v>0</v>
      </c>
      <c r="H54" s="8">
        <f>IF(VLOOKUP(C54,[3]!Lookuptable,21),0,1)</f>
        <v>1</v>
      </c>
      <c r="I54" s="26">
        <f>IF(VLOOKUP(C54,[3]!Lookuptable,22),0,1)</f>
        <v>0</v>
      </c>
      <c r="J54" s="9"/>
      <c r="K54" s="9"/>
      <c r="L54" s="9"/>
      <c r="M54" s="9">
        <f aca="true" t="shared" si="11" ref="M54:U56">IF(D54=1,"",1)</f>
      </c>
      <c r="N54" s="9">
        <f t="shared" si="11"/>
        <v>1</v>
      </c>
      <c r="O54" s="9">
        <f t="shared" si="11"/>
      </c>
      <c r="P54" s="9">
        <f t="shared" si="11"/>
        <v>1</v>
      </c>
      <c r="Q54" s="9">
        <f t="shared" si="11"/>
      </c>
      <c r="R54" s="9">
        <f t="shared" si="11"/>
        <v>1</v>
      </c>
      <c r="S54" s="9">
        <f t="shared" si="11"/>
        <v>1</v>
      </c>
      <c r="T54" s="9">
        <f t="shared" si="11"/>
        <v>1</v>
      </c>
      <c r="U54" s="9">
        <f t="shared" si="11"/>
        <v>1</v>
      </c>
      <c r="V54" s="16"/>
    </row>
    <row r="55" spans="1:22" ht="15" thickBot="1">
      <c r="A55" s="17"/>
      <c r="B55" s="23">
        <v>49</v>
      </c>
      <c r="C55" s="25" t="s">
        <v>155</v>
      </c>
      <c r="D55" s="26">
        <f>IF(VLOOKUP(C55,[3]!Lookuptable,24),0,1)</f>
        <v>0</v>
      </c>
      <c r="E55" s="26">
        <f>IF(VLOOKUP(C55,[3]!Lookuptable,25),0,1)</f>
        <v>0</v>
      </c>
      <c r="F55" s="26">
        <f>IF(VLOOKUP(C55,[3]!Lookuptable,18),0,1)</f>
        <v>0</v>
      </c>
      <c r="G55" s="26">
        <f>IF(VLOOKUP(C55,[3]!Lookuptable,19),0,1)</f>
        <v>0</v>
      </c>
      <c r="H55" s="26">
        <f>IF(VLOOKUP(C55,[3]!Lookuptable,21),0,1)</f>
        <v>0</v>
      </c>
      <c r="I55" s="26">
        <f>IF(VLOOKUP(C55,[3]!Lookuptable,22),0,1)</f>
        <v>0</v>
      </c>
      <c r="J55" s="9"/>
      <c r="K55" s="9"/>
      <c r="L55" s="9"/>
      <c r="M55" s="9">
        <f t="shared" si="11"/>
        <v>1</v>
      </c>
      <c r="N55" s="9">
        <f t="shared" si="11"/>
        <v>1</v>
      </c>
      <c r="O55" s="9">
        <f t="shared" si="11"/>
        <v>1</v>
      </c>
      <c r="P55" s="9">
        <f t="shared" si="11"/>
        <v>1</v>
      </c>
      <c r="Q55" s="9">
        <f t="shared" si="11"/>
        <v>1</v>
      </c>
      <c r="R55" s="9">
        <f t="shared" si="11"/>
        <v>1</v>
      </c>
      <c r="S55" s="9">
        <f t="shared" si="11"/>
        <v>1</v>
      </c>
      <c r="T55" s="9">
        <f t="shared" si="11"/>
        <v>1</v>
      </c>
      <c r="U55" s="9">
        <f t="shared" si="11"/>
        <v>1</v>
      </c>
      <c r="V55" s="16"/>
    </row>
    <row r="56" spans="1:22" ht="15" thickBot="1">
      <c r="A56" s="17"/>
      <c r="B56" s="23">
        <v>50</v>
      </c>
      <c r="C56" s="25" t="s">
        <v>156</v>
      </c>
      <c r="D56" s="8">
        <f>IF(VLOOKUP(C56,[3]!Lookuptable,24),0,1)</f>
        <v>1</v>
      </c>
      <c r="E56" s="8">
        <f>IF(VLOOKUP(C56,[3]!Lookuptable,25),0,1)</f>
        <v>1</v>
      </c>
      <c r="F56" s="8">
        <f>IF(VLOOKUP(C56,[3]!Lookuptable,18),0,1)</f>
        <v>1</v>
      </c>
      <c r="G56" s="26">
        <f>IF(VLOOKUP(C56,[3]!Lookuptable,19),0,1)</f>
        <v>0</v>
      </c>
      <c r="H56" s="8">
        <f>IF(VLOOKUP(C56,[3]!Lookuptable,21),0,1)</f>
        <v>1</v>
      </c>
      <c r="I56" s="26">
        <f>IF(VLOOKUP(C56,[3]!Lookuptable,22),0,1)</f>
        <v>0</v>
      </c>
      <c r="J56" s="9"/>
      <c r="K56" s="9">
        <v>1</v>
      </c>
      <c r="L56" s="9"/>
      <c r="M56" s="9">
        <f t="shared" si="11"/>
      </c>
      <c r="N56" s="9">
        <f t="shared" si="11"/>
      </c>
      <c r="O56" s="9">
        <f t="shared" si="11"/>
      </c>
      <c r="P56" s="9">
        <f t="shared" si="11"/>
        <v>1</v>
      </c>
      <c r="Q56" s="9">
        <f t="shared" si="11"/>
      </c>
      <c r="R56" s="9">
        <f t="shared" si="11"/>
        <v>1</v>
      </c>
      <c r="S56" s="9">
        <f t="shared" si="11"/>
        <v>1</v>
      </c>
      <c r="T56" s="9">
        <f t="shared" si="11"/>
      </c>
      <c r="U56" s="9">
        <f t="shared" si="11"/>
        <v>1</v>
      </c>
      <c r="V56" s="16"/>
    </row>
    <row r="57" spans="1:22" ht="26.25" thickBot="1">
      <c r="A57" s="17"/>
      <c r="B57" s="23">
        <v>51</v>
      </c>
      <c r="C57" s="25" t="s">
        <v>157</v>
      </c>
      <c r="D57" s="8">
        <f>IF(VLOOKUP(C57,[3]!Lookuptable,24),0,1)</f>
        <v>1</v>
      </c>
      <c r="E57" s="8">
        <f>IF(VLOOKUP(C57,[3]!Lookuptable,25),0,1)</f>
        <v>1</v>
      </c>
      <c r="F57" s="8">
        <f>IF(VLOOKUP(C57,[3]!Lookuptable,18),0,1)</f>
        <v>1</v>
      </c>
      <c r="G57" s="8">
        <f>IF(VLOOKUP(C57,[3]!Lookuptable,19),0,1)</f>
        <v>1</v>
      </c>
      <c r="H57" s="8">
        <f>IF(VLOOKUP(C57,[3]!Lookuptable,21),0,1)</f>
        <v>1</v>
      </c>
      <c r="I57" s="8">
        <f>IF(VLOOKUP(C57,[3]!Lookuptable,22),0,1)</f>
        <v>1</v>
      </c>
      <c r="J57" s="9"/>
      <c r="K57" s="9"/>
      <c r="L57" s="9"/>
      <c r="M57" s="9">
        <f aca="true" t="shared" si="12" ref="M57:M76">IF(D57=1,"",1)</f>
      </c>
      <c r="N57" s="9">
        <f aca="true" t="shared" si="13" ref="N57:N76">IF(E57=1,"",1)</f>
      </c>
      <c r="O57" s="9">
        <f aca="true" t="shared" si="14" ref="O57:O76">IF(F57=1,"",1)</f>
      </c>
      <c r="P57" s="9">
        <f aca="true" t="shared" si="15" ref="P57:P76">IF(G57=1,"",1)</f>
      </c>
      <c r="Q57" s="9">
        <f aca="true" t="shared" si="16" ref="Q57:Q76">IF(H57=1,"",1)</f>
      </c>
      <c r="R57" s="9">
        <f aca="true" t="shared" si="17" ref="R57:R76">IF(I57=1,"",1)</f>
      </c>
      <c r="S57" s="9"/>
      <c r="T57" s="9"/>
      <c r="U57" s="9"/>
      <c r="V57" s="16"/>
    </row>
    <row r="58" spans="1:22" ht="15" thickBot="1">
      <c r="A58" s="17"/>
      <c r="B58" s="23">
        <v>52</v>
      </c>
      <c r="C58" s="25" t="s">
        <v>158</v>
      </c>
      <c r="D58" s="8">
        <f>IF(VLOOKUP(C58,[3]!Lookuptable,24),0,1)</f>
        <v>1</v>
      </c>
      <c r="E58" s="8">
        <f>IF(VLOOKUP(C58,[3]!Lookuptable,25),0,1)</f>
        <v>1</v>
      </c>
      <c r="F58" s="8">
        <f>IF(VLOOKUP(C58,[3]!Lookuptable,18),0,1)</f>
        <v>1</v>
      </c>
      <c r="G58" s="8">
        <f>IF(VLOOKUP(C58,[3]!Lookuptable,19),0,1)</f>
        <v>1</v>
      </c>
      <c r="H58" s="8">
        <f>IF(VLOOKUP(C58,[3]!Lookuptable,21),0,1)</f>
        <v>1</v>
      </c>
      <c r="I58" s="8">
        <f>IF(VLOOKUP(C58,[3]!Lookuptable,22),0,1)</f>
        <v>1</v>
      </c>
      <c r="J58" s="9"/>
      <c r="K58" s="9"/>
      <c r="L58" s="9"/>
      <c r="M58" s="9">
        <f t="shared" si="12"/>
      </c>
      <c r="N58" s="9">
        <f t="shared" si="13"/>
      </c>
      <c r="O58" s="9">
        <f t="shared" si="14"/>
      </c>
      <c r="P58" s="9">
        <f t="shared" si="15"/>
      </c>
      <c r="Q58" s="9">
        <f t="shared" si="16"/>
      </c>
      <c r="R58" s="9">
        <f t="shared" si="17"/>
      </c>
      <c r="S58" s="9"/>
      <c r="T58" s="9"/>
      <c r="U58" s="9"/>
      <c r="V58" s="16"/>
    </row>
    <row r="59" spans="1:22" ht="15" thickBot="1">
      <c r="A59" s="17"/>
      <c r="B59" s="23">
        <v>53</v>
      </c>
      <c r="C59" s="25" t="s">
        <v>159</v>
      </c>
      <c r="D59" s="26">
        <f>IF(VLOOKUP(C59,[3]!Lookuptable,24),0,1)</f>
        <v>0</v>
      </c>
      <c r="E59" s="8">
        <f>IF(VLOOKUP(C59,[3]!Lookuptable,25),0,1)</f>
        <v>1</v>
      </c>
      <c r="F59" s="8">
        <f>IF(VLOOKUP(C59,[3]!Lookuptable,18),0,1)</f>
        <v>1</v>
      </c>
      <c r="G59" s="8">
        <f>IF(VLOOKUP(C59,[3]!Lookuptable,19),0,1)</f>
        <v>1</v>
      </c>
      <c r="H59" s="8">
        <f>IF(VLOOKUP(C59,[3]!Lookuptable,21),0,1)</f>
        <v>1</v>
      </c>
      <c r="I59" s="8">
        <f>IF(VLOOKUP(C59,[3]!Lookuptable,22),0,1)</f>
        <v>1</v>
      </c>
      <c r="J59" s="9"/>
      <c r="K59" s="9"/>
      <c r="L59" s="9"/>
      <c r="M59" s="9">
        <f t="shared" si="12"/>
        <v>1</v>
      </c>
      <c r="N59" s="9">
        <f t="shared" si="13"/>
      </c>
      <c r="O59" s="9">
        <f t="shared" si="14"/>
      </c>
      <c r="P59" s="9">
        <f t="shared" si="15"/>
      </c>
      <c r="Q59" s="9">
        <f t="shared" si="16"/>
      </c>
      <c r="R59" s="9">
        <f t="shared" si="17"/>
      </c>
      <c r="S59" s="9"/>
      <c r="T59" s="9"/>
      <c r="U59" s="9"/>
      <c r="V59" s="16"/>
    </row>
    <row r="60" spans="1:22" ht="26.25" thickBot="1">
      <c r="A60" s="17"/>
      <c r="B60" s="23">
        <v>54</v>
      </c>
      <c r="C60" s="25" t="s">
        <v>160</v>
      </c>
      <c r="D60" s="26">
        <f>IF(VLOOKUP(C60,[3]!Lookuptable,24),0,1)</f>
        <v>0</v>
      </c>
      <c r="E60" s="8">
        <f>IF(VLOOKUP(C60,[3]!Lookuptable,25),0,1)</f>
        <v>1</v>
      </c>
      <c r="F60" s="26">
        <f>IF(VLOOKUP(C60,[3]!Lookuptable,18),0,1)</f>
        <v>0</v>
      </c>
      <c r="G60" s="8">
        <f>IF(VLOOKUP(C60,[3]!Lookuptable,19),0,1)</f>
        <v>1</v>
      </c>
      <c r="H60" s="8">
        <f>IF(VLOOKUP(C60,[3]!Lookuptable,21),0,1)</f>
        <v>1</v>
      </c>
      <c r="I60" s="8">
        <f>IF(VLOOKUP(C60,[3]!Lookuptable,22),0,1)</f>
        <v>1</v>
      </c>
      <c r="J60" s="9"/>
      <c r="K60" s="9"/>
      <c r="L60" s="8">
        <v>1</v>
      </c>
      <c r="M60" s="9">
        <f t="shared" si="12"/>
        <v>1</v>
      </c>
      <c r="N60" s="9">
        <f t="shared" si="13"/>
      </c>
      <c r="O60" s="9">
        <f t="shared" si="14"/>
        <v>1</v>
      </c>
      <c r="P60" s="9">
        <f t="shared" si="15"/>
      </c>
      <c r="Q60" s="9">
        <f t="shared" si="16"/>
      </c>
      <c r="R60" s="9">
        <f t="shared" si="17"/>
      </c>
      <c r="S60" s="9">
        <f>IF(J60=1,"",1)</f>
        <v>1</v>
      </c>
      <c r="T60" s="9">
        <f>IF(K60=1,"",1)</f>
        <v>1</v>
      </c>
      <c r="U60" s="9">
        <f>IF(L60=1,"",1)</f>
      </c>
      <c r="V60" s="16"/>
    </row>
    <row r="61" spans="1:22" ht="15" thickBot="1">
      <c r="A61" s="17"/>
      <c r="B61" s="23">
        <v>55</v>
      </c>
      <c r="C61" s="25" t="s">
        <v>161</v>
      </c>
      <c r="D61" s="8">
        <f>IF(VLOOKUP(C61,[3]!Lookuptable,24),0,1)</f>
        <v>1</v>
      </c>
      <c r="E61" s="8">
        <f>IF(VLOOKUP(C61,[3]!Lookuptable,25),0,1)</f>
        <v>1</v>
      </c>
      <c r="F61" s="8">
        <f>IF(VLOOKUP(C61,[3]!Lookuptable,18),0,1)</f>
        <v>1</v>
      </c>
      <c r="G61" s="8">
        <f>IF(VLOOKUP(C61,[3]!Lookuptable,19),0,1)</f>
        <v>1</v>
      </c>
      <c r="H61" s="8">
        <f>IF(VLOOKUP(C61,[3]!Lookuptable,21),0,1)</f>
        <v>1</v>
      </c>
      <c r="I61" s="8">
        <f>IF(VLOOKUP(C61,[3]!Lookuptable,22),0,1)</f>
        <v>1</v>
      </c>
      <c r="J61" s="9"/>
      <c r="K61" s="9"/>
      <c r="L61" s="9"/>
      <c r="M61" s="9">
        <f t="shared" si="12"/>
      </c>
      <c r="N61" s="9">
        <f t="shared" si="13"/>
      </c>
      <c r="O61" s="9">
        <f t="shared" si="14"/>
      </c>
      <c r="P61" s="9">
        <f t="shared" si="15"/>
      </c>
      <c r="Q61" s="9">
        <f t="shared" si="16"/>
      </c>
      <c r="R61" s="9">
        <f t="shared" si="17"/>
      </c>
      <c r="S61" s="9"/>
      <c r="T61" s="9"/>
      <c r="U61" s="9"/>
      <c r="V61" s="16"/>
    </row>
    <row r="62" spans="1:22" ht="26.25" thickBot="1">
      <c r="A62" s="17"/>
      <c r="B62" s="23">
        <v>56</v>
      </c>
      <c r="C62" s="25" t="s">
        <v>162</v>
      </c>
      <c r="D62" s="8">
        <f>IF(VLOOKUP(C62,[3]!Lookuptable,24),0,1)</f>
        <v>1</v>
      </c>
      <c r="E62" s="8">
        <f>IF(VLOOKUP(C62,[3]!Lookuptable,25),0,1)</f>
        <v>1</v>
      </c>
      <c r="F62" s="8">
        <f>IF(VLOOKUP(C62,[3]!Lookuptable,18),0,1)</f>
        <v>1</v>
      </c>
      <c r="G62" s="8">
        <f>IF(VLOOKUP(C62,[3]!Lookuptable,19),0,1)</f>
        <v>1</v>
      </c>
      <c r="H62" s="8">
        <f>IF(VLOOKUP(C62,[3]!Lookuptable,21),0,1)</f>
        <v>1</v>
      </c>
      <c r="I62" s="8">
        <f>IF(VLOOKUP(C62,[3]!Lookuptable,22),0,1)</f>
        <v>1</v>
      </c>
      <c r="J62" s="9"/>
      <c r="K62" s="9"/>
      <c r="L62" s="9"/>
      <c r="M62" s="9">
        <f t="shared" si="12"/>
      </c>
      <c r="N62" s="9">
        <f t="shared" si="13"/>
      </c>
      <c r="O62" s="9">
        <f t="shared" si="14"/>
      </c>
      <c r="P62" s="9">
        <f t="shared" si="15"/>
      </c>
      <c r="Q62" s="9">
        <f t="shared" si="16"/>
      </c>
      <c r="R62" s="9">
        <f t="shared" si="17"/>
      </c>
      <c r="S62" s="9"/>
      <c r="T62" s="9"/>
      <c r="U62" s="9"/>
      <c r="V62" s="16"/>
    </row>
    <row r="63" spans="1:22" ht="15" thickBot="1">
      <c r="A63" s="17"/>
      <c r="B63" s="23">
        <v>57</v>
      </c>
      <c r="C63" s="25" t="s">
        <v>163</v>
      </c>
      <c r="D63" s="26">
        <f>IF(VLOOKUP(C63,[3]!Lookuptable,24),0,1)</f>
        <v>0</v>
      </c>
      <c r="E63" s="26">
        <f>IF(VLOOKUP(C63,[3]!Lookuptable,25),0,1)</f>
        <v>0</v>
      </c>
      <c r="F63" s="26">
        <f>IF(VLOOKUP(C63,[3]!Lookuptable,18),0,1)</f>
        <v>0</v>
      </c>
      <c r="G63" s="26">
        <f>IF(VLOOKUP(C63,[3]!Lookuptable,19),0,1)</f>
        <v>0</v>
      </c>
      <c r="H63" s="8">
        <f>IF(VLOOKUP(C63,[3]!Lookuptable,21),0,1)</f>
        <v>1</v>
      </c>
      <c r="I63" s="8">
        <f>IF(VLOOKUP(C63,[3]!Lookuptable,22),0,1)</f>
        <v>1</v>
      </c>
      <c r="J63" s="9"/>
      <c r="K63" s="9"/>
      <c r="L63" s="9"/>
      <c r="M63" s="9">
        <f t="shared" si="12"/>
        <v>1</v>
      </c>
      <c r="N63" s="9">
        <f t="shared" si="13"/>
        <v>1</v>
      </c>
      <c r="O63" s="9">
        <f t="shared" si="14"/>
        <v>1</v>
      </c>
      <c r="P63" s="9">
        <f t="shared" si="15"/>
        <v>1</v>
      </c>
      <c r="Q63" s="9">
        <f t="shared" si="16"/>
      </c>
      <c r="R63" s="9">
        <f t="shared" si="17"/>
      </c>
      <c r="S63" s="9"/>
      <c r="T63" s="9"/>
      <c r="U63" s="9"/>
      <c r="V63" s="16"/>
    </row>
    <row r="64" spans="1:22" ht="15" thickBot="1">
      <c r="A64" s="17"/>
      <c r="B64" s="23">
        <v>58</v>
      </c>
      <c r="C64" s="25" t="s">
        <v>164</v>
      </c>
      <c r="D64" s="8">
        <f>IF(VLOOKUP(C64,[3]!Lookuptable,24),0,1)</f>
        <v>1</v>
      </c>
      <c r="E64" s="8">
        <f>IF(VLOOKUP(C64,[3]!Lookuptable,25),0,1)</f>
        <v>1</v>
      </c>
      <c r="F64" s="8">
        <f>IF(VLOOKUP(C64,[3]!Lookuptable,18),0,1)</f>
        <v>1</v>
      </c>
      <c r="G64" s="8">
        <f>IF(VLOOKUP(C64,[3]!Lookuptable,19),0,1)</f>
        <v>1</v>
      </c>
      <c r="H64" s="8">
        <f>IF(VLOOKUP(C64,[3]!Lookuptable,21),0,1)</f>
        <v>1</v>
      </c>
      <c r="I64" s="8">
        <f>IF(VLOOKUP(C64,[3]!Lookuptable,22),0,1)</f>
        <v>1</v>
      </c>
      <c r="J64" s="9"/>
      <c r="K64" s="9"/>
      <c r="L64" s="9"/>
      <c r="M64" s="9">
        <f t="shared" si="12"/>
      </c>
      <c r="N64" s="9">
        <f t="shared" si="13"/>
      </c>
      <c r="O64" s="9">
        <f t="shared" si="14"/>
      </c>
      <c r="P64" s="9">
        <f t="shared" si="15"/>
      </c>
      <c r="Q64" s="9">
        <f t="shared" si="16"/>
      </c>
      <c r="R64" s="9">
        <f t="shared" si="17"/>
      </c>
      <c r="S64" s="9"/>
      <c r="T64" s="9"/>
      <c r="U64" s="9"/>
      <c r="V64" s="16"/>
    </row>
    <row r="65" spans="1:22" ht="15" thickBot="1">
      <c r="A65" s="17"/>
      <c r="B65" s="23">
        <v>59</v>
      </c>
      <c r="C65" s="25" t="s">
        <v>165</v>
      </c>
      <c r="D65" s="26">
        <f>IF(VLOOKUP(C65,[3]!Lookuptable,24),0,1)</f>
        <v>0</v>
      </c>
      <c r="E65" s="8">
        <f>IF(VLOOKUP(C65,[3]!Lookuptable,25),0,1)</f>
        <v>1</v>
      </c>
      <c r="F65" s="26">
        <f>IF(VLOOKUP(C65,[3]!Lookuptable,18),0,1)</f>
        <v>0</v>
      </c>
      <c r="G65" s="8">
        <f>IF(VLOOKUP(C65,[3]!Lookuptable,19),0,1)</f>
        <v>1</v>
      </c>
      <c r="H65" s="8">
        <f>IF(VLOOKUP(C65,[3]!Lookuptable,21),0,1)</f>
        <v>1</v>
      </c>
      <c r="I65" s="8">
        <f>IF(VLOOKUP(C65,[3]!Lookuptable,22),0,1)</f>
        <v>1</v>
      </c>
      <c r="J65" s="9"/>
      <c r="K65" s="9"/>
      <c r="L65" s="9">
        <v>1</v>
      </c>
      <c r="M65" s="9">
        <f t="shared" si="12"/>
        <v>1</v>
      </c>
      <c r="N65" s="9">
        <f t="shared" si="13"/>
      </c>
      <c r="O65" s="9">
        <f t="shared" si="14"/>
        <v>1</v>
      </c>
      <c r="P65" s="9">
        <f t="shared" si="15"/>
      </c>
      <c r="Q65" s="9">
        <f t="shared" si="16"/>
      </c>
      <c r="R65" s="9">
        <f t="shared" si="17"/>
      </c>
      <c r="S65" s="9">
        <f>IF(J65=1,"",1)</f>
        <v>1</v>
      </c>
      <c r="T65" s="9">
        <f>IF(K65=1,"",1)</f>
        <v>1</v>
      </c>
      <c r="U65" s="9">
        <f>IF(L65=1,"",1)</f>
      </c>
      <c r="V65" s="16"/>
    </row>
    <row r="66" spans="1:22" ht="15" thickBot="1">
      <c r="A66" s="17"/>
      <c r="B66" s="23">
        <v>60</v>
      </c>
      <c r="C66" s="25" t="s">
        <v>167</v>
      </c>
      <c r="D66" s="8">
        <f>IF(VLOOKUP(C66,[3]!Lookuptable,24),0,1)</f>
        <v>1</v>
      </c>
      <c r="E66" s="8">
        <f>IF(VLOOKUP(C66,[3]!Lookuptable,25),0,1)</f>
        <v>1</v>
      </c>
      <c r="F66" s="8">
        <f>IF(VLOOKUP(C66,[3]!Lookuptable,18),0,1)</f>
        <v>1</v>
      </c>
      <c r="G66" s="8">
        <f>IF(VLOOKUP(C66,[3]!Lookuptable,19),0,1)</f>
        <v>1</v>
      </c>
      <c r="H66" s="8">
        <f>IF(VLOOKUP(C66,[3]!Lookuptable,21),0,1)</f>
        <v>1</v>
      </c>
      <c r="I66" s="8">
        <f>IF(VLOOKUP(C66,[3]!Lookuptable,22),0,1)</f>
        <v>1</v>
      </c>
      <c r="J66" s="9"/>
      <c r="K66" s="9"/>
      <c r="L66" s="9"/>
      <c r="M66" s="9">
        <f t="shared" si="12"/>
      </c>
      <c r="N66" s="9">
        <f t="shared" si="13"/>
      </c>
      <c r="O66" s="9">
        <f t="shared" si="14"/>
      </c>
      <c r="P66" s="9">
        <f t="shared" si="15"/>
      </c>
      <c r="Q66" s="9">
        <f t="shared" si="16"/>
      </c>
      <c r="R66" s="9">
        <f t="shared" si="17"/>
      </c>
      <c r="S66" s="9"/>
      <c r="T66" s="9"/>
      <c r="U66" s="9"/>
      <c r="V66" s="16"/>
    </row>
    <row r="67" spans="1:22" ht="15" thickBot="1">
      <c r="A67" s="17"/>
      <c r="B67" s="23">
        <v>61</v>
      </c>
      <c r="C67" s="25" t="s">
        <v>168</v>
      </c>
      <c r="D67" s="26">
        <f>IF(VLOOKUP(C67,[3]!Lookuptable,24),0,1)</f>
        <v>0</v>
      </c>
      <c r="E67" s="8">
        <f>IF(VLOOKUP(C67,[3]!Lookuptable,25),0,1)</f>
        <v>1</v>
      </c>
      <c r="F67" s="26">
        <f>IF(VLOOKUP(C67,[3]!Lookuptable,18),0,1)</f>
        <v>0</v>
      </c>
      <c r="G67" s="8">
        <f>IF(VLOOKUP(C67,[3]!Lookuptable,19),0,1)</f>
        <v>1</v>
      </c>
      <c r="H67" s="8">
        <f>IF(VLOOKUP(C67,[3]!Lookuptable,21),0,1)</f>
        <v>1</v>
      </c>
      <c r="I67" s="8">
        <f>IF(VLOOKUP(C67,[3]!Lookuptable,22),0,1)</f>
        <v>1</v>
      </c>
      <c r="J67" s="9"/>
      <c r="K67" s="9"/>
      <c r="L67" s="9"/>
      <c r="M67" s="9">
        <f t="shared" si="12"/>
        <v>1</v>
      </c>
      <c r="N67" s="9">
        <f t="shared" si="13"/>
      </c>
      <c r="O67" s="9">
        <f t="shared" si="14"/>
        <v>1</v>
      </c>
      <c r="P67" s="9">
        <f t="shared" si="15"/>
      </c>
      <c r="Q67" s="9">
        <f t="shared" si="16"/>
      </c>
      <c r="R67" s="9">
        <f t="shared" si="17"/>
      </c>
      <c r="S67" s="9"/>
      <c r="T67" s="9"/>
      <c r="U67" s="9"/>
      <c r="V67" s="16"/>
    </row>
    <row r="68" spans="1:22" ht="26.25" thickBot="1">
      <c r="A68" s="17"/>
      <c r="B68" s="23">
        <v>62</v>
      </c>
      <c r="C68" s="25" t="s">
        <v>169</v>
      </c>
      <c r="D68" s="26">
        <f>IF(VLOOKUP(C68,[3]!Lookuptable,24),0,1)</f>
        <v>0</v>
      </c>
      <c r="E68" s="26">
        <f>IF(VLOOKUP(C68,[3]!Lookuptable,25),0,1)</f>
        <v>0</v>
      </c>
      <c r="F68" s="26">
        <f>IF(VLOOKUP(C68,[3]!Lookuptable,18),0,1)</f>
        <v>0</v>
      </c>
      <c r="G68" s="26">
        <f>IF(VLOOKUP(C68,[3]!Lookuptable,19),0,1)</f>
        <v>0</v>
      </c>
      <c r="H68" s="26">
        <f>IF(VLOOKUP(C68,[3]!Lookuptable,21),0,1)</f>
        <v>0</v>
      </c>
      <c r="I68" s="26">
        <f>IF(VLOOKUP(C68,[3]!Lookuptable,22),0,1)</f>
        <v>0</v>
      </c>
      <c r="J68" s="9"/>
      <c r="K68" s="9"/>
      <c r="L68" s="9"/>
      <c r="M68" s="9">
        <f t="shared" si="12"/>
        <v>1</v>
      </c>
      <c r="N68" s="9">
        <f t="shared" si="13"/>
        <v>1</v>
      </c>
      <c r="O68" s="9">
        <f t="shared" si="14"/>
        <v>1</v>
      </c>
      <c r="P68" s="9">
        <f t="shared" si="15"/>
        <v>1</v>
      </c>
      <c r="Q68" s="9">
        <f t="shared" si="16"/>
        <v>1</v>
      </c>
      <c r="R68" s="9">
        <f t="shared" si="17"/>
        <v>1</v>
      </c>
      <c r="S68" s="9"/>
      <c r="T68" s="9"/>
      <c r="U68" s="9"/>
      <c r="V68" s="16"/>
    </row>
    <row r="69" spans="1:22" ht="15" thickBot="1">
      <c r="A69" s="17"/>
      <c r="B69" s="23">
        <v>63</v>
      </c>
      <c r="C69" s="25" t="s">
        <v>170</v>
      </c>
      <c r="D69" s="26">
        <f>IF(VLOOKUP(C69,[3]!Lookuptable,24),0,1)</f>
        <v>0</v>
      </c>
      <c r="E69" s="26">
        <f>IF(VLOOKUP(C69,[3]!Lookuptable,25),0,1)</f>
        <v>0</v>
      </c>
      <c r="F69" s="26">
        <f>IF(VLOOKUP(C69,[3]!Lookuptable,18),0,1)</f>
        <v>0</v>
      </c>
      <c r="G69" s="26">
        <f>IF(VLOOKUP(C69,[3]!Lookuptable,19),0,1)</f>
        <v>0</v>
      </c>
      <c r="H69" s="26">
        <f>IF(VLOOKUP(C69,[3]!Lookuptable,21),0,1)</f>
        <v>0</v>
      </c>
      <c r="I69" s="26">
        <f>IF(VLOOKUP(C69,[3]!Lookuptable,22),0,1)</f>
        <v>0</v>
      </c>
      <c r="J69" s="9"/>
      <c r="K69" s="9"/>
      <c r="L69" s="9"/>
      <c r="M69" s="9">
        <f t="shared" si="12"/>
        <v>1</v>
      </c>
      <c r="N69" s="9">
        <f t="shared" si="13"/>
        <v>1</v>
      </c>
      <c r="O69" s="9">
        <f t="shared" si="14"/>
        <v>1</v>
      </c>
      <c r="P69" s="9">
        <f t="shared" si="15"/>
        <v>1</v>
      </c>
      <c r="Q69" s="9">
        <f t="shared" si="16"/>
        <v>1</v>
      </c>
      <c r="R69" s="9">
        <f t="shared" si="17"/>
        <v>1</v>
      </c>
      <c r="S69" s="9"/>
      <c r="T69" s="9"/>
      <c r="U69" s="9"/>
      <c r="V69" s="16"/>
    </row>
    <row r="70" spans="1:22" ht="15" thickBot="1">
      <c r="A70" s="17"/>
      <c r="B70" s="23">
        <v>64</v>
      </c>
      <c r="C70" s="25" t="s">
        <v>171</v>
      </c>
      <c r="D70" s="8">
        <f>IF(VLOOKUP(C70,[3]!Lookuptable,24),0,1)</f>
        <v>1</v>
      </c>
      <c r="E70" s="8">
        <f>IF(VLOOKUP(C70,[3]!Lookuptable,25),0,1)</f>
        <v>1</v>
      </c>
      <c r="F70" s="8">
        <f>IF(VLOOKUP(C70,[3]!Lookuptable,18),0,1)</f>
        <v>1</v>
      </c>
      <c r="G70" s="8">
        <f>IF(VLOOKUP(C70,[3]!Lookuptable,19),0,1)</f>
        <v>1</v>
      </c>
      <c r="H70" s="8">
        <f>IF(VLOOKUP(C70,[3]!Lookuptable,21),0,1)</f>
        <v>1</v>
      </c>
      <c r="I70" s="8">
        <f>IF(VLOOKUP(C70,[3]!Lookuptable,22),0,1)</f>
        <v>1</v>
      </c>
      <c r="J70" s="9"/>
      <c r="K70" s="9"/>
      <c r="L70" s="9"/>
      <c r="M70" s="9">
        <f t="shared" si="12"/>
      </c>
      <c r="N70" s="9">
        <f t="shared" si="13"/>
      </c>
      <c r="O70" s="9">
        <f t="shared" si="14"/>
      </c>
      <c r="P70" s="9">
        <f t="shared" si="15"/>
      </c>
      <c r="Q70" s="9">
        <f t="shared" si="16"/>
      </c>
      <c r="R70" s="9">
        <f t="shared" si="17"/>
      </c>
      <c r="S70" s="9"/>
      <c r="T70" s="9"/>
      <c r="U70" s="9"/>
      <c r="V70" s="16"/>
    </row>
    <row r="71" spans="1:22" ht="15" thickBot="1">
      <c r="A71" s="17"/>
      <c r="B71" s="23">
        <v>65</v>
      </c>
      <c r="C71" s="25" t="s">
        <v>172</v>
      </c>
      <c r="D71" s="8">
        <f>IF(VLOOKUP(C71,[3]!Lookuptable,24),0,1)</f>
        <v>1</v>
      </c>
      <c r="E71" s="8">
        <f>IF(VLOOKUP(C71,[3]!Lookuptable,25),0,1)</f>
        <v>1</v>
      </c>
      <c r="F71" s="8">
        <f>IF(VLOOKUP(C71,[3]!Lookuptable,18),0,1)</f>
        <v>1</v>
      </c>
      <c r="G71" s="8">
        <f>IF(VLOOKUP(C71,[3]!Lookuptable,19),0,1)</f>
        <v>1</v>
      </c>
      <c r="H71" s="8">
        <f>IF(VLOOKUP(C71,[3]!Lookuptable,21),0,1)</f>
        <v>1</v>
      </c>
      <c r="I71" s="8">
        <f>IF(VLOOKUP(C71,[3]!Lookuptable,22),0,1)</f>
        <v>1</v>
      </c>
      <c r="J71" s="9"/>
      <c r="K71" s="9"/>
      <c r="L71" s="9"/>
      <c r="M71" s="9">
        <f t="shared" si="12"/>
      </c>
      <c r="N71" s="9">
        <f t="shared" si="13"/>
      </c>
      <c r="O71" s="9">
        <f t="shared" si="14"/>
      </c>
      <c r="P71" s="9">
        <f t="shared" si="15"/>
      </c>
      <c r="Q71" s="9">
        <f t="shared" si="16"/>
      </c>
      <c r="R71" s="9">
        <f t="shared" si="17"/>
      </c>
      <c r="S71" s="9"/>
      <c r="T71" s="9"/>
      <c r="U71" s="9"/>
      <c r="V71" s="16"/>
    </row>
    <row r="72" spans="1:22" ht="39" thickBot="1">
      <c r="A72" s="17"/>
      <c r="B72" s="23">
        <v>66</v>
      </c>
      <c r="C72" s="25" t="s">
        <v>173</v>
      </c>
      <c r="D72" s="26">
        <f>IF(VLOOKUP(C72,[3]!Lookuptable,24),0,1)</f>
        <v>0</v>
      </c>
      <c r="E72" s="26">
        <f>IF(VLOOKUP(C72,[3]!Lookuptable,25),0,1)</f>
        <v>0</v>
      </c>
      <c r="F72" s="26">
        <f>IF(VLOOKUP(C72,[3]!Lookuptable,18),0,1)</f>
        <v>0</v>
      </c>
      <c r="G72" s="26">
        <f>IF(VLOOKUP(C72,[3]!Lookuptable,19),0,1)</f>
        <v>0</v>
      </c>
      <c r="H72" s="26">
        <f>IF(VLOOKUP(C72,[3]!Lookuptable,21),0,1)</f>
        <v>0</v>
      </c>
      <c r="I72" s="26">
        <f>IF(VLOOKUP(C72,[3]!Lookuptable,22),0,1)</f>
        <v>0</v>
      </c>
      <c r="J72" s="9"/>
      <c r="K72" s="9"/>
      <c r="L72" s="9"/>
      <c r="M72" s="9">
        <f t="shared" si="12"/>
        <v>1</v>
      </c>
      <c r="N72" s="9">
        <f t="shared" si="13"/>
        <v>1</v>
      </c>
      <c r="O72" s="9">
        <f t="shared" si="14"/>
        <v>1</v>
      </c>
      <c r="P72" s="9">
        <f t="shared" si="15"/>
        <v>1</v>
      </c>
      <c r="Q72" s="9">
        <f t="shared" si="16"/>
        <v>1</v>
      </c>
      <c r="R72" s="9">
        <f t="shared" si="17"/>
        <v>1</v>
      </c>
      <c r="S72" s="9">
        <v>1</v>
      </c>
      <c r="T72" s="9">
        <v>1</v>
      </c>
      <c r="U72" s="9">
        <v>1</v>
      </c>
      <c r="V72" s="16"/>
    </row>
    <row r="73" spans="1:22" ht="26.25" thickBot="1">
      <c r="A73" s="17"/>
      <c r="B73" s="23">
        <v>67</v>
      </c>
      <c r="C73" s="25" t="s">
        <v>174</v>
      </c>
      <c r="D73" s="8">
        <f>IF(VLOOKUP(C73,[3]!Lookuptable,24),0,1)</f>
        <v>1</v>
      </c>
      <c r="E73" s="8">
        <f>IF(VLOOKUP(C73,[3]!Lookuptable,25),0,1)</f>
        <v>1</v>
      </c>
      <c r="F73" s="8">
        <f>IF(VLOOKUP(C73,[3]!Lookuptable,18),0,1)</f>
        <v>1</v>
      </c>
      <c r="G73" s="8">
        <f>IF(VLOOKUP(C73,[3]!Lookuptable,19),0,1)</f>
        <v>1</v>
      </c>
      <c r="H73" s="8">
        <f>IF(VLOOKUP(C73,[3]!Lookuptable,21),0,1)</f>
        <v>1</v>
      </c>
      <c r="I73" s="8">
        <f>IF(VLOOKUP(C73,[3]!Lookuptable,22),0,1)</f>
        <v>1</v>
      </c>
      <c r="J73" s="9"/>
      <c r="K73" s="9"/>
      <c r="L73" s="9"/>
      <c r="M73" s="9">
        <f t="shared" si="12"/>
      </c>
      <c r="N73" s="9">
        <f t="shared" si="13"/>
      </c>
      <c r="O73" s="9">
        <f t="shared" si="14"/>
      </c>
      <c r="P73" s="9">
        <f t="shared" si="15"/>
      </c>
      <c r="Q73" s="9">
        <f t="shared" si="16"/>
      </c>
      <c r="R73" s="9">
        <f t="shared" si="17"/>
      </c>
      <c r="S73" s="9"/>
      <c r="T73" s="9"/>
      <c r="U73" s="9"/>
      <c r="V73" s="16"/>
    </row>
    <row r="74" spans="1:22" ht="15" thickBot="1">
      <c r="A74" s="17"/>
      <c r="B74" s="23">
        <v>68</v>
      </c>
      <c r="C74" s="25" t="s">
        <v>175</v>
      </c>
      <c r="D74" s="8">
        <f>IF(VLOOKUP(C74,[3]!Lookuptable,24),0,1)</f>
        <v>1</v>
      </c>
      <c r="E74" s="8">
        <f>IF(VLOOKUP(C74,[3]!Lookuptable,25),0,1)</f>
        <v>1</v>
      </c>
      <c r="F74" s="8">
        <f>IF(VLOOKUP(C74,[3]!Lookuptable,18),0,1)</f>
        <v>1</v>
      </c>
      <c r="G74" s="8">
        <f>IF(VLOOKUP(C74,[3]!Lookuptable,19),0,1)</f>
        <v>1</v>
      </c>
      <c r="H74" s="8">
        <f>IF(VLOOKUP(C74,[3]!Lookuptable,21),0,1)</f>
        <v>1</v>
      </c>
      <c r="I74" s="8">
        <f>IF(VLOOKUP(C74,[3]!Lookuptable,22),0,1)</f>
        <v>1</v>
      </c>
      <c r="J74" s="9"/>
      <c r="K74" s="9"/>
      <c r="L74" s="9"/>
      <c r="M74" s="9">
        <f t="shared" si="12"/>
      </c>
      <c r="N74" s="9">
        <f t="shared" si="13"/>
      </c>
      <c r="O74" s="9">
        <f t="shared" si="14"/>
      </c>
      <c r="P74" s="9">
        <f t="shared" si="15"/>
      </c>
      <c r="Q74" s="9">
        <f t="shared" si="16"/>
      </c>
      <c r="R74" s="9">
        <f t="shared" si="17"/>
      </c>
      <c r="S74" s="9"/>
      <c r="T74" s="9"/>
      <c r="U74" s="9"/>
      <c r="V74" s="16"/>
    </row>
    <row r="75" spans="1:22" ht="15" thickBot="1">
      <c r="A75" s="17"/>
      <c r="B75" s="23">
        <v>69</v>
      </c>
      <c r="C75" s="25" t="s">
        <v>176</v>
      </c>
      <c r="D75" s="8">
        <f>IF(VLOOKUP(C75,[3]!Lookuptable,24),0,1)</f>
        <v>1</v>
      </c>
      <c r="E75" s="8">
        <f>IF(VLOOKUP(C75,[3]!Lookuptable,25),0,1)</f>
        <v>1</v>
      </c>
      <c r="F75" s="26">
        <f>IF(VLOOKUP(C75,[3]!Lookuptable,18),0,1)</f>
        <v>0</v>
      </c>
      <c r="G75" s="8">
        <f>IF(VLOOKUP(C75,[3]!Lookuptable,19),0,1)</f>
        <v>1</v>
      </c>
      <c r="H75" s="8">
        <f>IF(VLOOKUP(C75,[3]!Lookuptable,21),0,1)</f>
        <v>1</v>
      </c>
      <c r="I75" s="8">
        <f>IF(VLOOKUP(C75,[3]!Lookuptable,22),0,1)</f>
        <v>1</v>
      </c>
      <c r="J75" s="9"/>
      <c r="K75" s="9"/>
      <c r="L75" s="9"/>
      <c r="M75" s="9">
        <f t="shared" si="12"/>
      </c>
      <c r="N75" s="9">
        <f t="shared" si="13"/>
      </c>
      <c r="O75" s="9">
        <f t="shared" si="14"/>
        <v>1</v>
      </c>
      <c r="P75" s="9">
        <f t="shared" si="15"/>
      </c>
      <c r="Q75" s="9">
        <f t="shared" si="16"/>
      </c>
      <c r="R75" s="9">
        <f t="shared" si="17"/>
      </c>
      <c r="S75" s="9"/>
      <c r="T75" s="9"/>
      <c r="U75" s="9"/>
      <c r="V75" s="16"/>
    </row>
    <row r="76" spans="1:22" ht="15" thickBot="1">
      <c r="A76" s="17"/>
      <c r="B76" s="23">
        <v>70</v>
      </c>
      <c r="C76" s="25" t="s">
        <v>177</v>
      </c>
      <c r="D76" s="26">
        <f>IF(VLOOKUP(C76,[3]!Lookuptable,24),0,1)</f>
        <v>0</v>
      </c>
      <c r="E76" s="26">
        <f>IF(VLOOKUP(C76,[3]!Lookuptable,25),0,1)</f>
        <v>0</v>
      </c>
      <c r="F76" s="26">
        <f>IF(VLOOKUP(C76,[3]!Lookuptable,18),0,1)</f>
        <v>0</v>
      </c>
      <c r="G76" s="26">
        <f>IF(VLOOKUP(C76,[3]!Lookuptable,19),0,1)</f>
        <v>0</v>
      </c>
      <c r="H76" s="26">
        <f>IF(VLOOKUP(C76,[3]!Lookuptable,21),0,1)</f>
        <v>0</v>
      </c>
      <c r="I76" s="26">
        <f>IF(VLOOKUP(C76,[3]!Lookuptable,22),0,1)</f>
        <v>0</v>
      </c>
      <c r="J76" s="9">
        <v>1</v>
      </c>
      <c r="K76" s="9"/>
      <c r="L76" s="9">
        <v>1</v>
      </c>
      <c r="M76" s="9">
        <f t="shared" si="12"/>
        <v>1</v>
      </c>
      <c r="N76" s="9">
        <f t="shared" si="13"/>
        <v>1</v>
      </c>
      <c r="O76" s="9">
        <f t="shared" si="14"/>
        <v>1</v>
      </c>
      <c r="P76" s="9">
        <f t="shared" si="15"/>
        <v>1</v>
      </c>
      <c r="Q76" s="9">
        <f t="shared" si="16"/>
        <v>1</v>
      </c>
      <c r="R76" s="9">
        <f t="shared" si="17"/>
        <v>1</v>
      </c>
      <c r="S76" s="9"/>
      <c r="T76" s="9">
        <v>1</v>
      </c>
      <c r="U76" s="9"/>
      <c r="V76" s="16"/>
    </row>
    <row r="77" spans="1:22" ht="15" thickBot="1">
      <c r="A77" s="17"/>
      <c r="B77" s="23">
        <v>71</v>
      </c>
      <c r="C77" s="25" t="s">
        <v>178</v>
      </c>
      <c r="D77" s="8">
        <f>IF(VLOOKUP(C77,[3]!Lookuptable,24),0,1)</f>
        <v>1</v>
      </c>
      <c r="E77" s="26">
        <f>IF(VLOOKUP(C77,[3]!Lookuptable,25),0,1)</f>
        <v>0</v>
      </c>
      <c r="F77" s="8">
        <f>IF(VLOOKUP(C77,[3]!Lookuptable,18),0,1)</f>
        <v>1</v>
      </c>
      <c r="G77" s="26">
        <f>IF(VLOOKUP(C77,[3]!Lookuptable,19),0,1)</f>
        <v>0</v>
      </c>
      <c r="H77" s="8">
        <f>IF(VLOOKUP(C77,[3]!Lookuptable,21),0,1)</f>
        <v>1</v>
      </c>
      <c r="I77" s="26">
        <f>IF(VLOOKUP(C77,[3]!Lookuptable,22),0,1)</f>
        <v>0</v>
      </c>
      <c r="J77" s="9"/>
      <c r="K77" s="9"/>
      <c r="L77" s="9"/>
      <c r="M77" s="9"/>
      <c r="N77" s="9">
        <v>1</v>
      </c>
      <c r="O77" s="9"/>
      <c r="P77" s="9">
        <v>1</v>
      </c>
      <c r="Q77" s="9"/>
      <c r="R77" s="9">
        <v>1</v>
      </c>
      <c r="S77" s="9"/>
      <c r="T77" s="9"/>
      <c r="U77" s="9"/>
      <c r="V77" s="16"/>
    </row>
    <row r="78" spans="1:22" ht="26.25" thickBot="1">
      <c r="A78" s="17"/>
      <c r="B78" s="23">
        <v>72</v>
      </c>
      <c r="C78" s="27" t="s">
        <v>179</v>
      </c>
      <c r="D78" s="28"/>
      <c r="E78" s="28">
        <v>1</v>
      </c>
      <c r="F78" s="28"/>
      <c r="G78" s="28">
        <v>1</v>
      </c>
      <c r="H78" s="28">
        <v>1</v>
      </c>
      <c r="I78" s="28">
        <v>1</v>
      </c>
      <c r="J78" s="9"/>
      <c r="K78" s="9"/>
      <c r="L78" s="9"/>
      <c r="M78" s="9">
        <v>1</v>
      </c>
      <c r="N78" s="9"/>
      <c r="O78" s="9">
        <v>1</v>
      </c>
      <c r="P78" s="9"/>
      <c r="Q78" s="9"/>
      <c r="R78" s="9"/>
      <c r="S78" s="9"/>
      <c r="T78" s="9"/>
      <c r="U78" s="9"/>
      <c r="V78" s="16"/>
    </row>
    <row r="79" spans="1:22" ht="15.75" thickBot="1">
      <c r="A79" s="17"/>
      <c r="B79" s="23">
        <v>73</v>
      </c>
      <c r="C79" s="27" t="s">
        <v>180</v>
      </c>
      <c r="D79" s="28">
        <v>1</v>
      </c>
      <c r="E79" s="28"/>
      <c r="F79" s="28">
        <v>1</v>
      </c>
      <c r="G79" s="28"/>
      <c r="H79" s="28">
        <v>1</v>
      </c>
      <c r="I79" s="28"/>
      <c r="J79" s="28"/>
      <c r="K79" s="28"/>
      <c r="L79" s="28"/>
      <c r="M79" s="9">
        <f>IF(D79=1,"",1)</f>
      </c>
      <c r="N79" s="9"/>
      <c r="O79" s="9">
        <f>IF(F79=1,"",1)</f>
      </c>
      <c r="P79" s="9"/>
      <c r="Q79" s="9">
        <f>IF(H79=1,"",1)</f>
      </c>
      <c r="R79" s="9"/>
      <c r="S79" s="9">
        <v>1</v>
      </c>
      <c r="T79" s="9">
        <v>1</v>
      </c>
      <c r="U79" s="9">
        <v>1</v>
      </c>
      <c r="V79" s="16"/>
    </row>
    <row r="80" spans="1:22" ht="15.75" thickBot="1">
      <c r="A80" s="17"/>
      <c r="B80" s="23">
        <v>74</v>
      </c>
      <c r="C80" s="27" t="s">
        <v>181</v>
      </c>
      <c r="D80" s="28">
        <v>1</v>
      </c>
      <c r="E80" s="28">
        <v>1</v>
      </c>
      <c r="F80" s="28">
        <v>1</v>
      </c>
      <c r="G80" s="28">
        <v>1</v>
      </c>
      <c r="H80" s="28">
        <v>1</v>
      </c>
      <c r="I80" s="28">
        <v>1</v>
      </c>
      <c r="J80" s="28"/>
      <c r="K80" s="28"/>
      <c r="L80" s="28"/>
      <c r="M80" s="9"/>
      <c r="N80" s="9"/>
      <c r="O80" s="9"/>
      <c r="P80" s="9"/>
      <c r="Q80" s="9"/>
      <c r="R80" s="9"/>
      <c r="S80" s="9"/>
      <c r="T80" s="9"/>
      <c r="U80" s="9"/>
      <c r="V80" s="16"/>
    </row>
    <row r="81" spans="1:22" ht="26.25" thickBot="1">
      <c r="A81" s="17"/>
      <c r="B81" s="23">
        <v>75</v>
      </c>
      <c r="C81" s="27" t="s">
        <v>182</v>
      </c>
      <c r="D81" s="28"/>
      <c r="E81" s="28"/>
      <c r="F81" s="28"/>
      <c r="G81" s="28"/>
      <c r="H81" s="28"/>
      <c r="I81" s="28"/>
      <c r="J81" s="28"/>
      <c r="K81" s="28"/>
      <c r="L81" s="28"/>
      <c r="M81" s="9">
        <v>1</v>
      </c>
      <c r="N81" s="9">
        <v>1</v>
      </c>
      <c r="O81" s="9">
        <v>1</v>
      </c>
      <c r="P81" s="9">
        <v>1</v>
      </c>
      <c r="Q81" s="9">
        <v>1</v>
      </c>
      <c r="R81" s="9">
        <v>1</v>
      </c>
      <c r="S81" s="9"/>
      <c r="T81" s="9"/>
      <c r="U81" s="9"/>
      <c r="V81" s="16"/>
    </row>
    <row r="82" spans="1:22" ht="26.25" thickBot="1">
      <c r="A82" s="17"/>
      <c r="B82" s="23">
        <v>76</v>
      </c>
      <c r="C82" s="27" t="s">
        <v>183</v>
      </c>
      <c r="D82" s="28">
        <v>1</v>
      </c>
      <c r="E82" s="28"/>
      <c r="F82" s="28"/>
      <c r="G82" s="28"/>
      <c r="H82" s="28">
        <v>1</v>
      </c>
      <c r="I82" s="28">
        <v>1</v>
      </c>
      <c r="J82" s="28"/>
      <c r="K82" s="28"/>
      <c r="L82" s="28"/>
      <c r="M82" s="9"/>
      <c r="N82" s="9">
        <v>1</v>
      </c>
      <c r="O82" s="9">
        <v>1</v>
      </c>
      <c r="P82" s="9">
        <v>1</v>
      </c>
      <c r="Q82" s="9"/>
      <c r="R82" s="9"/>
      <c r="S82" s="9"/>
      <c r="T82" s="9"/>
      <c r="U82" s="9"/>
      <c r="V82" s="16"/>
    </row>
    <row r="83" spans="1:22" ht="26.25" thickBot="1">
      <c r="A83" s="17"/>
      <c r="B83" s="23">
        <v>77</v>
      </c>
      <c r="C83" s="27" t="s">
        <v>184</v>
      </c>
      <c r="D83" s="28">
        <v>1</v>
      </c>
      <c r="E83" s="28">
        <v>1</v>
      </c>
      <c r="F83" s="28">
        <v>1</v>
      </c>
      <c r="G83" s="28">
        <v>1</v>
      </c>
      <c r="H83" s="28">
        <v>1</v>
      </c>
      <c r="I83" s="28">
        <v>1</v>
      </c>
      <c r="J83" s="28"/>
      <c r="K83" s="28"/>
      <c r="L83" s="28"/>
      <c r="M83" s="9"/>
      <c r="N83" s="9"/>
      <c r="O83" s="9"/>
      <c r="P83" s="9"/>
      <c r="Q83" s="9"/>
      <c r="R83" s="9"/>
      <c r="S83" s="9"/>
      <c r="T83" s="9"/>
      <c r="U83" s="9"/>
      <c r="V83" s="16"/>
    </row>
    <row r="84" spans="1:22" ht="15.75" thickBot="1">
      <c r="A84" s="17"/>
      <c r="B84" s="23">
        <v>78</v>
      </c>
      <c r="C84" s="27" t="s">
        <v>185</v>
      </c>
      <c r="D84" s="28">
        <v>1</v>
      </c>
      <c r="E84" s="28">
        <v>1</v>
      </c>
      <c r="F84" s="28"/>
      <c r="G84" s="28">
        <v>1</v>
      </c>
      <c r="H84" s="28">
        <v>1</v>
      </c>
      <c r="I84" s="28">
        <v>1</v>
      </c>
      <c r="J84" s="28"/>
      <c r="K84" s="28"/>
      <c r="L84" s="28">
        <v>1</v>
      </c>
      <c r="M84" s="9">
        <f aca="true" t="shared" si="18" ref="M84:R84">IF(D84=1,"",1)</f>
      </c>
      <c r="N84" s="9">
        <f t="shared" si="18"/>
      </c>
      <c r="O84" s="9">
        <f t="shared" si="18"/>
        <v>1</v>
      </c>
      <c r="P84" s="9">
        <f t="shared" si="18"/>
      </c>
      <c r="Q84" s="9">
        <f t="shared" si="18"/>
      </c>
      <c r="R84" s="9">
        <f t="shared" si="18"/>
      </c>
      <c r="S84" s="9">
        <v>1</v>
      </c>
      <c r="T84" s="9">
        <v>1</v>
      </c>
      <c r="U84" s="9"/>
      <c r="V84" s="16"/>
    </row>
    <row r="85" spans="1:22" ht="15.75" thickBot="1">
      <c r="A85" s="17"/>
      <c r="B85" s="23">
        <v>79</v>
      </c>
      <c r="C85" s="27" t="s">
        <v>186</v>
      </c>
      <c r="D85" s="28">
        <v>1</v>
      </c>
      <c r="E85" s="28">
        <v>1</v>
      </c>
      <c r="F85" s="28">
        <v>1</v>
      </c>
      <c r="G85" s="28">
        <v>1</v>
      </c>
      <c r="H85" s="28">
        <v>1</v>
      </c>
      <c r="I85" s="28">
        <v>1</v>
      </c>
      <c r="J85" s="28"/>
      <c r="K85" s="28"/>
      <c r="L85" s="28"/>
      <c r="M85" s="9"/>
      <c r="N85" s="9"/>
      <c r="O85" s="9"/>
      <c r="P85" s="9"/>
      <c r="Q85" s="9"/>
      <c r="R85" s="9"/>
      <c r="S85" s="9"/>
      <c r="T85" s="9"/>
      <c r="U85" s="9"/>
      <c r="V85" s="16"/>
    </row>
    <row r="86" spans="1:22" ht="26.25" thickBot="1">
      <c r="A86" s="17"/>
      <c r="B86" s="23">
        <v>80</v>
      </c>
      <c r="C86" s="27" t="s">
        <v>187</v>
      </c>
      <c r="D86" s="28">
        <v>1</v>
      </c>
      <c r="E86" s="28">
        <v>1</v>
      </c>
      <c r="F86" s="28">
        <v>1</v>
      </c>
      <c r="G86" s="28">
        <v>1</v>
      </c>
      <c r="H86" s="28">
        <v>1</v>
      </c>
      <c r="I86" s="28">
        <v>1</v>
      </c>
      <c r="J86" s="28"/>
      <c r="K86" s="28"/>
      <c r="L86" s="28"/>
      <c r="M86" s="9"/>
      <c r="N86" s="9"/>
      <c r="O86" s="9"/>
      <c r="P86" s="9"/>
      <c r="Q86" s="9"/>
      <c r="R86" s="9"/>
      <c r="S86" s="9"/>
      <c r="T86" s="9"/>
      <c r="U86" s="9"/>
      <c r="V86" s="16"/>
    </row>
    <row r="87" spans="1:22" ht="15.75" thickBot="1">
      <c r="A87" s="17"/>
      <c r="B87" s="23">
        <v>81</v>
      </c>
      <c r="C87" s="27" t="s">
        <v>188</v>
      </c>
      <c r="D87" s="28">
        <v>1</v>
      </c>
      <c r="E87" s="28">
        <v>1</v>
      </c>
      <c r="F87" s="28">
        <v>1</v>
      </c>
      <c r="G87" s="28">
        <v>1</v>
      </c>
      <c r="H87" s="28">
        <v>1</v>
      </c>
      <c r="I87" s="28">
        <v>1</v>
      </c>
      <c r="J87" s="28"/>
      <c r="K87" s="28"/>
      <c r="L87" s="28"/>
      <c r="M87" s="9"/>
      <c r="N87" s="9"/>
      <c r="O87" s="9"/>
      <c r="P87" s="9"/>
      <c r="Q87" s="9"/>
      <c r="R87" s="9"/>
      <c r="S87" s="9"/>
      <c r="T87" s="9"/>
      <c r="U87" s="9"/>
      <c r="V87" s="16"/>
    </row>
    <row r="88" spans="1:22" ht="15.75" thickBot="1">
      <c r="A88" s="17"/>
      <c r="B88" s="23">
        <v>82</v>
      </c>
      <c r="C88" s="27" t="s">
        <v>189</v>
      </c>
      <c r="D88" s="28">
        <v>1</v>
      </c>
      <c r="E88" s="28">
        <v>1</v>
      </c>
      <c r="F88" s="28">
        <v>1</v>
      </c>
      <c r="G88" s="28">
        <v>1</v>
      </c>
      <c r="H88" s="28">
        <v>1</v>
      </c>
      <c r="I88" s="28">
        <v>1</v>
      </c>
      <c r="J88" s="28"/>
      <c r="K88" s="28"/>
      <c r="L88" s="28"/>
      <c r="M88" s="9"/>
      <c r="N88" s="9"/>
      <c r="O88" s="9"/>
      <c r="P88" s="9"/>
      <c r="Q88" s="9"/>
      <c r="R88" s="9"/>
      <c r="S88" s="9"/>
      <c r="T88" s="9"/>
      <c r="U88" s="9"/>
      <c r="V88" s="16"/>
    </row>
    <row r="89" spans="1:22" ht="26.25" thickBot="1">
      <c r="A89" s="17"/>
      <c r="B89" s="23">
        <v>83</v>
      </c>
      <c r="C89" s="27" t="s">
        <v>190</v>
      </c>
      <c r="D89" s="28">
        <v>1</v>
      </c>
      <c r="E89" s="28">
        <v>1</v>
      </c>
      <c r="F89" s="28">
        <v>1</v>
      </c>
      <c r="G89" s="28">
        <v>1</v>
      </c>
      <c r="H89" s="28">
        <v>1</v>
      </c>
      <c r="I89" s="28">
        <v>1</v>
      </c>
      <c r="J89" s="28"/>
      <c r="K89" s="28"/>
      <c r="L89" s="28"/>
      <c r="M89" s="9"/>
      <c r="N89" s="9"/>
      <c r="O89" s="9"/>
      <c r="P89" s="9"/>
      <c r="Q89" s="9"/>
      <c r="R89" s="9"/>
      <c r="S89" s="9"/>
      <c r="T89" s="9"/>
      <c r="U89" s="9"/>
      <c r="V89" s="16"/>
    </row>
    <row r="90" spans="1:22" ht="15.75" thickBot="1">
      <c r="A90" s="17"/>
      <c r="B90" s="23">
        <v>84</v>
      </c>
      <c r="C90" s="27" t="s">
        <v>191</v>
      </c>
      <c r="D90" s="28">
        <v>1</v>
      </c>
      <c r="E90" s="28">
        <v>1</v>
      </c>
      <c r="F90" s="28"/>
      <c r="G90" s="28">
        <v>1</v>
      </c>
      <c r="H90" s="28"/>
      <c r="I90" s="28">
        <v>1</v>
      </c>
      <c r="J90" s="28"/>
      <c r="K90" s="28"/>
      <c r="L90" s="28"/>
      <c r="M90" s="9"/>
      <c r="N90" s="9"/>
      <c r="O90" s="9">
        <v>1</v>
      </c>
      <c r="P90" s="9"/>
      <c r="Q90" s="9">
        <v>1</v>
      </c>
      <c r="R90" s="9"/>
      <c r="S90" s="9"/>
      <c r="T90" s="9"/>
      <c r="U90" s="9"/>
      <c r="V90" s="16"/>
    </row>
    <row r="91" spans="1:22" ht="15.75" thickBot="1">
      <c r="A91" s="17"/>
      <c r="B91" s="23">
        <v>85</v>
      </c>
      <c r="C91" s="27" t="s">
        <v>192</v>
      </c>
      <c r="D91" s="28"/>
      <c r="E91" s="28"/>
      <c r="F91" s="28"/>
      <c r="G91" s="28"/>
      <c r="H91" s="28"/>
      <c r="I91" s="28"/>
      <c r="J91" s="28"/>
      <c r="K91" s="28"/>
      <c r="L91" s="28"/>
      <c r="M91" s="9">
        <v>1</v>
      </c>
      <c r="N91" s="9">
        <v>1</v>
      </c>
      <c r="O91" s="9">
        <v>1</v>
      </c>
      <c r="P91" s="9">
        <v>1</v>
      </c>
      <c r="Q91" s="9">
        <v>1</v>
      </c>
      <c r="R91" s="9">
        <v>1</v>
      </c>
      <c r="S91" s="9"/>
      <c r="T91" s="9"/>
      <c r="U91" s="9"/>
      <c r="V91" s="16"/>
    </row>
    <row r="92" spans="1:22" ht="26.25" thickBot="1">
      <c r="A92" s="17"/>
      <c r="B92" s="23">
        <v>86</v>
      </c>
      <c r="C92" s="27" t="s">
        <v>193</v>
      </c>
      <c r="D92" s="28">
        <v>1</v>
      </c>
      <c r="E92" s="28">
        <v>1</v>
      </c>
      <c r="F92" s="28">
        <v>1</v>
      </c>
      <c r="G92" s="28">
        <v>1</v>
      </c>
      <c r="H92" s="28">
        <v>1</v>
      </c>
      <c r="I92" s="28">
        <v>1</v>
      </c>
      <c r="J92" s="28"/>
      <c r="K92" s="28"/>
      <c r="L92" s="28"/>
      <c r="M92" s="9"/>
      <c r="N92" s="9"/>
      <c r="O92" s="9"/>
      <c r="P92" s="9"/>
      <c r="Q92" s="9"/>
      <c r="R92" s="9"/>
      <c r="S92" s="9"/>
      <c r="T92" s="9"/>
      <c r="U92" s="9"/>
      <c r="V92" s="16"/>
    </row>
    <row r="93" spans="1:22" ht="26.25" thickBot="1">
      <c r="A93" s="17"/>
      <c r="B93" s="23">
        <v>87</v>
      </c>
      <c r="C93" s="27" t="s">
        <v>194</v>
      </c>
      <c r="D93" s="28">
        <v>1</v>
      </c>
      <c r="E93" s="28"/>
      <c r="F93" s="28">
        <v>1</v>
      </c>
      <c r="G93" s="28">
        <v>1</v>
      </c>
      <c r="H93" s="28">
        <v>1</v>
      </c>
      <c r="I93" s="28">
        <v>1</v>
      </c>
      <c r="J93" s="28"/>
      <c r="K93" s="28"/>
      <c r="L93" s="28"/>
      <c r="M93" s="9"/>
      <c r="N93" s="9">
        <v>1</v>
      </c>
      <c r="O93" s="9"/>
      <c r="P93" s="9"/>
      <c r="Q93" s="9"/>
      <c r="R93" s="9"/>
      <c r="S93" s="9"/>
      <c r="T93" s="9"/>
      <c r="U93" s="9"/>
      <c r="V93" s="16"/>
    </row>
    <row r="94" spans="1:22" ht="15.75" thickBot="1">
      <c r="A94" s="17"/>
      <c r="B94" s="23">
        <v>88</v>
      </c>
      <c r="C94" s="27" t="s">
        <v>195</v>
      </c>
      <c r="D94" s="28"/>
      <c r="E94" s="28"/>
      <c r="F94" s="28"/>
      <c r="G94" s="28"/>
      <c r="H94" s="28">
        <v>1</v>
      </c>
      <c r="I94" s="28">
        <v>1</v>
      </c>
      <c r="J94" s="28"/>
      <c r="K94" s="28"/>
      <c r="L94" s="28"/>
      <c r="M94" s="9">
        <f aca="true" t="shared" si="19" ref="M94:R95">IF(D94=1,"",1)</f>
        <v>1</v>
      </c>
      <c r="N94" s="9">
        <f t="shared" si="19"/>
        <v>1</v>
      </c>
      <c r="O94" s="9">
        <f t="shared" si="19"/>
        <v>1</v>
      </c>
      <c r="P94" s="9">
        <f t="shared" si="19"/>
        <v>1</v>
      </c>
      <c r="Q94" s="9">
        <f t="shared" si="19"/>
      </c>
      <c r="R94" s="9">
        <f t="shared" si="19"/>
      </c>
      <c r="S94" s="9">
        <v>1</v>
      </c>
      <c r="T94" s="9">
        <v>1</v>
      </c>
      <c r="U94" s="9">
        <v>1</v>
      </c>
      <c r="V94" s="16"/>
    </row>
    <row r="95" spans="1:22" ht="15.75" thickBot="1">
      <c r="A95" s="17"/>
      <c r="B95" s="23">
        <v>89</v>
      </c>
      <c r="C95" s="27" t="s">
        <v>196</v>
      </c>
      <c r="D95" s="28">
        <v>1</v>
      </c>
      <c r="E95" s="28">
        <v>1</v>
      </c>
      <c r="F95" s="28">
        <v>1</v>
      </c>
      <c r="G95" s="28">
        <v>1</v>
      </c>
      <c r="H95" s="28">
        <v>1</v>
      </c>
      <c r="I95" s="28">
        <v>1</v>
      </c>
      <c r="J95" s="28"/>
      <c r="K95" s="28">
        <v>1</v>
      </c>
      <c r="L95" s="28"/>
      <c r="M95" s="9">
        <f t="shared" si="19"/>
      </c>
      <c r="N95" s="9">
        <f t="shared" si="19"/>
      </c>
      <c r="O95" s="9">
        <f t="shared" si="19"/>
      </c>
      <c r="P95" s="9">
        <f t="shared" si="19"/>
      </c>
      <c r="Q95" s="9">
        <f t="shared" si="19"/>
      </c>
      <c r="R95" s="9">
        <f t="shared" si="19"/>
      </c>
      <c r="S95" s="9">
        <f>IF(J95=1,"",1)</f>
        <v>1</v>
      </c>
      <c r="T95" s="9">
        <f>IF(K95=1,"",1)</f>
      </c>
      <c r="U95" s="9">
        <f>IF(L95=1,"",1)</f>
        <v>1</v>
      </c>
      <c r="V95" s="16"/>
    </row>
    <row r="96" spans="1:22" ht="15.75" thickBot="1">
      <c r="A96" s="17"/>
      <c r="B96" s="23">
        <v>90</v>
      </c>
      <c r="C96" s="27" t="s">
        <v>197</v>
      </c>
      <c r="D96" s="28">
        <v>1</v>
      </c>
      <c r="E96" s="28"/>
      <c r="F96" s="28">
        <v>1</v>
      </c>
      <c r="G96" s="28"/>
      <c r="H96" s="28">
        <v>1</v>
      </c>
      <c r="I96" s="28">
        <v>1</v>
      </c>
      <c r="J96" s="28"/>
      <c r="K96" s="9"/>
      <c r="L96" s="28"/>
      <c r="M96" s="9"/>
      <c r="N96" s="9">
        <v>1</v>
      </c>
      <c r="O96" s="9"/>
      <c r="P96" s="9">
        <v>1</v>
      </c>
      <c r="Q96" s="9"/>
      <c r="R96" s="9"/>
      <c r="S96" s="9"/>
      <c r="T96" s="9"/>
      <c r="U96" s="9"/>
      <c r="V96" s="16"/>
    </row>
    <row r="97" spans="1:22" ht="15.75" thickBot="1">
      <c r="A97" s="17"/>
      <c r="B97" s="23">
        <v>91</v>
      </c>
      <c r="C97" s="27" t="s">
        <v>198</v>
      </c>
      <c r="D97" s="28"/>
      <c r="E97" s="28">
        <v>1</v>
      </c>
      <c r="F97" s="28"/>
      <c r="G97" s="28">
        <v>1</v>
      </c>
      <c r="H97" s="28"/>
      <c r="I97" s="28"/>
      <c r="J97" s="28"/>
      <c r="K97" s="28"/>
      <c r="L97" s="28"/>
      <c r="M97" s="9">
        <v>1</v>
      </c>
      <c r="N97" s="9"/>
      <c r="O97" s="9">
        <v>1</v>
      </c>
      <c r="P97" s="9"/>
      <c r="Q97" s="9">
        <v>1</v>
      </c>
      <c r="R97" s="9">
        <v>1</v>
      </c>
      <c r="S97" s="9"/>
      <c r="T97" s="9"/>
      <c r="U97" s="9"/>
      <c r="V97" s="16"/>
    </row>
    <row r="98" spans="1:22" ht="15.75" thickBot="1">
      <c r="A98" s="17"/>
      <c r="B98" s="23">
        <v>92</v>
      </c>
      <c r="C98" s="27" t="s">
        <v>199</v>
      </c>
      <c r="D98" s="28">
        <v>1</v>
      </c>
      <c r="E98" s="28">
        <v>1</v>
      </c>
      <c r="F98" s="28">
        <v>1</v>
      </c>
      <c r="G98" s="28">
        <v>1</v>
      </c>
      <c r="H98" s="28">
        <v>1</v>
      </c>
      <c r="I98" s="28">
        <v>1</v>
      </c>
      <c r="J98" s="28"/>
      <c r="K98" s="28"/>
      <c r="L98" s="28"/>
      <c r="M98" s="9"/>
      <c r="N98" s="9"/>
      <c r="O98" s="9"/>
      <c r="P98" s="9"/>
      <c r="Q98" s="9"/>
      <c r="R98" s="9"/>
      <c r="S98" s="9"/>
      <c r="T98" s="9"/>
      <c r="U98" s="9"/>
      <c r="V98" s="16"/>
    </row>
    <row r="99" spans="1:22" ht="15.75" thickBot="1">
      <c r="A99" s="17"/>
      <c r="B99" s="23">
        <v>93</v>
      </c>
      <c r="C99" s="27" t="s">
        <v>200</v>
      </c>
      <c r="D99" s="28"/>
      <c r="E99" s="28">
        <v>1</v>
      </c>
      <c r="F99" s="28"/>
      <c r="G99" s="28">
        <v>1</v>
      </c>
      <c r="H99" s="28">
        <v>1</v>
      </c>
      <c r="I99" s="28">
        <v>1</v>
      </c>
      <c r="J99" s="28">
        <v>1</v>
      </c>
      <c r="K99" s="28"/>
      <c r="L99" s="28">
        <v>1</v>
      </c>
      <c r="M99" s="9">
        <f aca="true" t="shared" si="20" ref="M99:R101">IF(D99=1,"",1)</f>
        <v>1</v>
      </c>
      <c r="N99" s="9">
        <f t="shared" si="20"/>
      </c>
      <c r="O99" s="9">
        <f t="shared" si="20"/>
        <v>1</v>
      </c>
      <c r="P99" s="9">
        <f t="shared" si="20"/>
      </c>
      <c r="Q99" s="9">
        <f t="shared" si="20"/>
      </c>
      <c r="R99" s="9">
        <f t="shared" si="20"/>
      </c>
      <c r="S99" s="9"/>
      <c r="T99" s="9">
        <v>1</v>
      </c>
      <c r="U99" s="9"/>
      <c r="V99" s="16"/>
    </row>
    <row r="100" spans="1:22" ht="15.75" thickBot="1">
      <c r="A100" s="17"/>
      <c r="B100" s="23">
        <v>94</v>
      </c>
      <c r="C100" s="27" t="s">
        <v>201</v>
      </c>
      <c r="D100" s="28">
        <v>1</v>
      </c>
      <c r="E100" s="28">
        <v>1</v>
      </c>
      <c r="F100" s="28">
        <v>1</v>
      </c>
      <c r="G100" s="28">
        <v>1</v>
      </c>
      <c r="H100" s="28">
        <v>1</v>
      </c>
      <c r="I100" s="28">
        <v>1</v>
      </c>
      <c r="J100" s="28"/>
      <c r="K100" s="28"/>
      <c r="L100" s="28">
        <v>1</v>
      </c>
      <c r="M100" s="9">
        <f t="shared" si="20"/>
      </c>
      <c r="N100" s="9">
        <f t="shared" si="20"/>
      </c>
      <c r="O100" s="9">
        <f t="shared" si="20"/>
      </c>
      <c r="P100" s="9">
        <f t="shared" si="20"/>
      </c>
      <c r="Q100" s="9">
        <f t="shared" si="20"/>
      </c>
      <c r="R100" s="9">
        <f t="shared" si="20"/>
      </c>
      <c r="S100" s="9">
        <f>IF(J100=1,"",1)</f>
        <v>1</v>
      </c>
      <c r="T100" s="9">
        <f>IF(K100=1,"",1)</f>
        <v>1</v>
      </c>
      <c r="U100" s="9">
        <f>IF(L100=1,"",1)</f>
      </c>
      <c r="V100" s="16"/>
    </row>
    <row r="101" spans="1:22" ht="26.25" thickBot="1">
      <c r="A101" s="17"/>
      <c r="B101" s="23">
        <v>95</v>
      </c>
      <c r="C101" s="27" t="s">
        <v>202</v>
      </c>
      <c r="D101" s="28">
        <v>1</v>
      </c>
      <c r="E101" s="28">
        <v>1</v>
      </c>
      <c r="F101" s="28">
        <v>1</v>
      </c>
      <c r="G101" s="28">
        <v>1</v>
      </c>
      <c r="H101" s="28">
        <v>1</v>
      </c>
      <c r="I101" s="28">
        <v>1</v>
      </c>
      <c r="J101" s="28"/>
      <c r="K101" s="28"/>
      <c r="L101" s="28"/>
      <c r="M101" s="9">
        <f t="shared" si="20"/>
      </c>
      <c r="N101" s="9">
        <f t="shared" si="20"/>
      </c>
      <c r="O101" s="9">
        <f t="shared" si="20"/>
      </c>
      <c r="P101" s="9">
        <f t="shared" si="20"/>
      </c>
      <c r="Q101" s="9">
        <f t="shared" si="20"/>
      </c>
      <c r="R101" s="9">
        <f t="shared" si="20"/>
      </c>
      <c r="S101" s="9">
        <f>IF(J101=1,"",1)</f>
        <v>1</v>
      </c>
      <c r="T101" s="9">
        <f>IF(K101=1,"",1)</f>
        <v>1</v>
      </c>
      <c r="U101" s="9">
        <v>1</v>
      </c>
      <c r="V101" s="16"/>
    </row>
    <row r="102" spans="1:22" ht="26.25" thickBot="1">
      <c r="A102" s="17"/>
      <c r="B102" s="23">
        <v>96</v>
      </c>
      <c r="C102" s="27" t="s">
        <v>203</v>
      </c>
      <c r="D102" s="28">
        <v>1</v>
      </c>
      <c r="E102" s="28">
        <v>1</v>
      </c>
      <c r="F102" s="28">
        <v>1</v>
      </c>
      <c r="G102" s="28">
        <v>1</v>
      </c>
      <c r="H102" s="28">
        <v>1</v>
      </c>
      <c r="I102" s="28">
        <v>1</v>
      </c>
      <c r="J102" s="28"/>
      <c r="K102" s="28"/>
      <c r="L102" s="28"/>
      <c r="M102" s="9"/>
      <c r="N102" s="9"/>
      <c r="O102" s="9"/>
      <c r="P102" s="9"/>
      <c r="Q102" s="9"/>
      <c r="R102" s="9"/>
      <c r="S102" s="9"/>
      <c r="T102" s="9"/>
      <c r="U102" s="9"/>
      <c r="V102" s="16"/>
    </row>
    <row r="103" spans="1:22" ht="15.75" thickBot="1">
      <c r="A103" s="17"/>
      <c r="B103" s="23">
        <v>97</v>
      </c>
      <c r="C103" s="27" t="s">
        <v>204</v>
      </c>
      <c r="D103" s="28">
        <v>1</v>
      </c>
      <c r="E103" s="28">
        <v>1</v>
      </c>
      <c r="F103" s="28">
        <v>1</v>
      </c>
      <c r="G103" s="28">
        <v>1</v>
      </c>
      <c r="H103" s="28">
        <v>1</v>
      </c>
      <c r="I103" s="28">
        <v>1</v>
      </c>
      <c r="J103" s="28"/>
      <c r="K103" s="28"/>
      <c r="L103" s="28">
        <v>1</v>
      </c>
      <c r="M103" s="9">
        <f aca="true" t="shared" si="21" ref="M103:R104">IF(D103=1,"",1)</f>
      </c>
      <c r="N103" s="9">
        <f t="shared" si="21"/>
      </c>
      <c r="O103" s="9">
        <f t="shared" si="21"/>
      </c>
      <c r="P103" s="9">
        <f t="shared" si="21"/>
      </c>
      <c r="Q103" s="9">
        <f t="shared" si="21"/>
      </c>
      <c r="R103" s="9">
        <f t="shared" si="21"/>
      </c>
      <c r="S103" s="9">
        <v>1</v>
      </c>
      <c r="T103" s="9"/>
      <c r="U103" s="9"/>
      <c r="V103" s="16"/>
    </row>
    <row r="104" spans="1:22" ht="15.75" thickBot="1">
      <c r="A104" s="17"/>
      <c r="B104" s="23">
        <v>98</v>
      </c>
      <c r="C104" s="27" t="s">
        <v>205</v>
      </c>
      <c r="D104" s="28">
        <v>1</v>
      </c>
      <c r="E104" s="28">
        <v>1</v>
      </c>
      <c r="F104" s="28">
        <v>1</v>
      </c>
      <c r="G104" s="28">
        <v>1</v>
      </c>
      <c r="H104" s="28">
        <v>1</v>
      </c>
      <c r="I104" s="28">
        <v>1</v>
      </c>
      <c r="J104" s="28"/>
      <c r="K104" s="28">
        <v>1</v>
      </c>
      <c r="L104" s="28">
        <v>1</v>
      </c>
      <c r="M104" s="9">
        <f t="shared" si="21"/>
      </c>
      <c r="N104" s="9">
        <f t="shared" si="21"/>
      </c>
      <c r="O104" s="9">
        <f t="shared" si="21"/>
      </c>
      <c r="P104" s="9">
        <f t="shared" si="21"/>
      </c>
      <c r="Q104" s="9">
        <f t="shared" si="21"/>
      </c>
      <c r="R104" s="9">
        <f t="shared" si="21"/>
      </c>
      <c r="S104" s="9">
        <f>IF(J104=1,"",1)</f>
        <v>1</v>
      </c>
      <c r="T104" s="9">
        <v>1</v>
      </c>
      <c r="U104" s="9">
        <f>IF(L104=1,"",1)</f>
      </c>
      <c r="V104" s="16"/>
    </row>
    <row r="105" spans="1:22" ht="15.75" thickBot="1">
      <c r="A105" s="17"/>
      <c r="B105" s="23">
        <v>99</v>
      </c>
      <c r="C105" s="27" t="s">
        <v>206</v>
      </c>
      <c r="D105" s="28">
        <v>1</v>
      </c>
      <c r="E105" s="28">
        <v>1</v>
      </c>
      <c r="F105" s="28">
        <v>1</v>
      </c>
      <c r="G105" s="28">
        <v>1</v>
      </c>
      <c r="H105" s="28">
        <v>1</v>
      </c>
      <c r="I105" s="28">
        <v>1</v>
      </c>
      <c r="J105" s="28"/>
      <c r="K105" s="28"/>
      <c r="L105" s="28"/>
      <c r="M105" s="9"/>
      <c r="N105" s="9"/>
      <c r="O105" s="9"/>
      <c r="P105" s="9"/>
      <c r="Q105" s="9"/>
      <c r="R105" s="9"/>
      <c r="S105" s="9"/>
      <c r="T105" s="9"/>
      <c r="U105" s="9"/>
      <c r="V105" s="16"/>
    </row>
    <row r="106" spans="1:22" ht="26.25" thickBot="1">
      <c r="A106" s="17"/>
      <c r="B106" s="23">
        <v>100</v>
      </c>
      <c r="C106" s="27" t="s">
        <v>207</v>
      </c>
      <c r="D106" s="28">
        <v>1</v>
      </c>
      <c r="E106" s="28">
        <v>1</v>
      </c>
      <c r="F106" s="28"/>
      <c r="G106" s="28">
        <v>1</v>
      </c>
      <c r="H106" s="28">
        <v>1</v>
      </c>
      <c r="I106" s="28">
        <v>1</v>
      </c>
      <c r="J106" s="28"/>
      <c r="K106" s="28"/>
      <c r="L106" s="28"/>
      <c r="M106" s="9"/>
      <c r="N106" s="9"/>
      <c r="O106" s="9">
        <v>1</v>
      </c>
      <c r="P106" s="9"/>
      <c r="Q106" s="9"/>
      <c r="R106" s="9"/>
      <c r="S106" s="9"/>
      <c r="T106" s="9"/>
      <c r="U106" s="9"/>
      <c r="V106" s="16"/>
    </row>
    <row r="107" spans="1:22" ht="15.75" thickBot="1">
      <c r="A107" s="17"/>
      <c r="B107" s="23">
        <v>101</v>
      </c>
      <c r="C107" s="27" t="s">
        <v>208</v>
      </c>
      <c r="D107" s="28">
        <v>1</v>
      </c>
      <c r="E107" s="28">
        <v>1</v>
      </c>
      <c r="F107" s="28">
        <v>1</v>
      </c>
      <c r="G107" s="28">
        <v>1</v>
      </c>
      <c r="H107" s="28">
        <v>1</v>
      </c>
      <c r="I107" s="28">
        <v>1</v>
      </c>
      <c r="J107" s="28"/>
      <c r="K107" s="28"/>
      <c r="L107" s="28"/>
      <c r="M107" s="9"/>
      <c r="N107" s="9"/>
      <c r="O107" s="9"/>
      <c r="P107" s="9"/>
      <c r="Q107" s="9"/>
      <c r="R107" s="9"/>
      <c r="S107" s="9"/>
      <c r="T107" s="9"/>
      <c r="U107" s="9"/>
      <c r="V107" s="16"/>
    </row>
    <row r="108" spans="1:22" ht="26.25" thickBot="1">
      <c r="A108" s="17"/>
      <c r="B108" s="23">
        <v>102</v>
      </c>
      <c r="C108" s="27" t="s">
        <v>328</v>
      </c>
      <c r="D108" s="28"/>
      <c r="E108" s="28"/>
      <c r="F108" s="28"/>
      <c r="G108" s="28"/>
      <c r="H108" s="28"/>
      <c r="I108" s="28"/>
      <c r="J108" s="28"/>
      <c r="K108" s="28"/>
      <c r="L108" s="28"/>
      <c r="M108" s="9">
        <v>1</v>
      </c>
      <c r="N108" s="9">
        <v>1</v>
      </c>
      <c r="O108" s="9">
        <v>1</v>
      </c>
      <c r="P108" s="9">
        <v>1</v>
      </c>
      <c r="Q108" s="9">
        <v>1</v>
      </c>
      <c r="R108" s="9">
        <v>1</v>
      </c>
      <c r="S108" s="9"/>
      <c r="T108" s="9"/>
      <c r="U108" s="9"/>
      <c r="V108" s="16"/>
    </row>
    <row r="109" spans="1:22" ht="15" thickBot="1">
      <c r="A109" s="17"/>
      <c r="B109" s="23">
        <v>103</v>
      </c>
      <c r="C109" s="25" t="s">
        <v>209</v>
      </c>
      <c r="D109" s="8">
        <v>1</v>
      </c>
      <c r="E109" s="8">
        <v>1</v>
      </c>
      <c r="F109" s="8">
        <v>1</v>
      </c>
      <c r="G109" s="8">
        <v>1</v>
      </c>
      <c r="H109" s="8">
        <v>1</v>
      </c>
      <c r="I109" s="8">
        <v>1</v>
      </c>
      <c r="J109" s="9"/>
      <c r="K109" s="9"/>
      <c r="L109" s="9"/>
      <c r="M109" s="9">
        <f aca="true" t="shared" si="22" ref="M109:M140">IF(D109=1,"",1)</f>
      </c>
      <c r="N109" s="9">
        <f aca="true" t="shared" si="23" ref="N109:N140">IF(E109=1,"",1)</f>
      </c>
      <c r="O109" s="9">
        <f aca="true" t="shared" si="24" ref="O109:O140">IF(F109=1,"",1)</f>
      </c>
      <c r="P109" s="9">
        <f aca="true" t="shared" si="25" ref="P109:P140">IF(G109=1,"",1)</f>
      </c>
      <c r="Q109" s="9">
        <f aca="true" t="shared" si="26" ref="Q109:Q140">IF(H109=1,"",1)</f>
      </c>
      <c r="R109" s="9">
        <f aca="true" t="shared" si="27" ref="R109:R140">IF(I109=1,"",1)</f>
      </c>
      <c r="S109" s="9"/>
      <c r="T109" s="9"/>
      <c r="U109" s="9"/>
      <c r="V109" s="16"/>
    </row>
    <row r="110" spans="1:22" ht="26.25" thickBot="1">
      <c r="A110" s="17"/>
      <c r="B110" s="23">
        <v>104</v>
      </c>
      <c r="C110" s="25" t="s">
        <v>210</v>
      </c>
      <c r="D110" s="8">
        <v>1</v>
      </c>
      <c r="E110" s="8">
        <v>1</v>
      </c>
      <c r="F110" s="8">
        <v>1</v>
      </c>
      <c r="G110" s="8">
        <v>1</v>
      </c>
      <c r="H110" s="9"/>
      <c r="I110" s="8">
        <v>1</v>
      </c>
      <c r="J110" s="9"/>
      <c r="K110" s="9"/>
      <c r="L110" s="9"/>
      <c r="M110" s="9">
        <f t="shared" si="22"/>
      </c>
      <c r="N110" s="9">
        <f t="shared" si="23"/>
      </c>
      <c r="O110" s="9">
        <f t="shared" si="24"/>
      </c>
      <c r="P110" s="9">
        <f t="shared" si="25"/>
      </c>
      <c r="Q110" s="9">
        <f t="shared" si="26"/>
        <v>1</v>
      </c>
      <c r="R110" s="9">
        <f t="shared" si="27"/>
      </c>
      <c r="S110" s="9"/>
      <c r="T110" s="9"/>
      <c r="U110" s="9"/>
      <c r="V110" s="16"/>
    </row>
    <row r="111" spans="1:22" ht="26.25" thickBot="1">
      <c r="A111" s="17"/>
      <c r="B111" s="23">
        <v>105</v>
      </c>
      <c r="C111" s="25" t="s">
        <v>211</v>
      </c>
      <c r="D111" s="8">
        <v>1</v>
      </c>
      <c r="E111" s="8">
        <v>1</v>
      </c>
      <c r="F111" s="8">
        <v>1</v>
      </c>
      <c r="G111" s="8">
        <v>1</v>
      </c>
      <c r="H111" s="8">
        <v>1</v>
      </c>
      <c r="I111" s="8">
        <v>1</v>
      </c>
      <c r="J111" s="9"/>
      <c r="K111" s="9"/>
      <c r="L111" s="9"/>
      <c r="M111" s="9">
        <f t="shared" si="22"/>
      </c>
      <c r="N111" s="9">
        <f t="shared" si="23"/>
      </c>
      <c r="O111" s="9">
        <f t="shared" si="24"/>
      </c>
      <c r="P111" s="9">
        <f t="shared" si="25"/>
      </c>
      <c r="Q111" s="9">
        <f t="shared" si="26"/>
      </c>
      <c r="R111" s="9">
        <f t="shared" si="27"/>
      </c>
      <c r="S111" s="9"/>
      <c r="T111" s="9"/>
      <c r="U111" s="9"/>
      <c r="V111" s="16"/>
    </row>
    <row r="112" spans="1:22" ht="15" thickBot="1">
      <c r="A112" s="17"/>
      <c r="B112" s="23">
        <v>106</v>
      </c>
      <c r="C112" s="25" t="s">
        <v>212</v>
      </c>
      <c r="D112" s="8">
        <v>1</v>
      </c>
      <c r="E112" s="8">
        <v>1</v>
      </c>
      <c r="F112" s="9"/>
      <c r="G112" s="8">
        <v>1</v>
      </c>
      <c r="H112" s="8">
        <v>1</v>
      </c>
      <c r="I112" s="8">
        <v>1</v>
      </c>
      <c r="J112" s="9"/>
      <c r="K112" s="9"/>
      <c r="L112" s="9"/>
      <c r="M112" s="9">
        <f t="shared" si="22"/>
      </c>
      <c r="N112" s="9">
        <f t="shared" si="23"/>
      </c>
      <c r="O112" s="9">
        <f t="shared" si="24"/>
        <v>1</v>
      </c>
      <c r="P112" s="9">
        <f t="shared" si="25"/>
      </c>
      <c r="Q112" s="9">
        <f t="shared" si="26"/>
      </c>
      <c r="R112" s="9">
        <f t="shared" si="27"/>
      </c>
      <c r="S112" s="9"/>
      <c r="T112" s="9"/>
      <c r="U112" s="9"/>
      <c r="V112" s="16"/>
    </row>
    <row r="113" spans="1:22" ht="15" thickBot="1">
      <c r="A113" s="17"/>
      <c r="B113" s="23">
        <v>107</v>
      </c>
      <c r="C113" s="25" t="s">
        <v>213</v>
      </c>
      <c r="D113" s="8">
        <v>1</v>
      </c>
      <c r="E113" s="8">
        <v>1</v>
      </c>
      <c r="F113" s="9"/>
      <c r="G113" s="9"/>
      <c r="H113" s="8">
        <v>1</v>
      </c>
      <c r="I113" s="8">
        <v>1</v>
      </c>
      <c r="J113" s="9"/>
      <c r="K113" s="9"/>
      <c r="L113" s="9"/>
      <c r="M113" s="9">
        <f t="shared" si="22"/>
      </c>
      <c r="N113" s="9">
        <f t="shared" si="23"/>
      </c>
      <c r="O113" s="9">
        <f t="shared" si="24"/>
        <v>1</v>
      </c>
      <c r="P113" s="9">
        <f t="shared" si="25"/>
        <v>1</v>
      </c>
      <c r="Q113" s="9">
        <f t="shared" si="26"/>
      </c>
      <c r="R113" s="9">
        <f t="shared" si="27"/>
      </c>
      <c r="S113" s="9"/>
      <c r="T113" s="9"/>
      <c r="U113" s="9"/>
      <c r="V113" s="16"/>
    </row>
    <row r="114" spans="1:22" ht="15" thickBot="1">
      <c r="A114" s="17"/>
      <c r="B114" s="23">
        <v>108</v>
      </c>
      <c r="C114" s="25" t="s">
        <v>214</v>
      </c>
      <c r="D114" s="8">
        <v>1</v>
      </c>
      <c r="E114" s="8">
        <v>1</v>
      </c>
      <c r="F114" s="9"/>
      <c r="G114" s="8">
        <v>1</v>
      </c>
      <c r="H114" s="8">
        <v>1</v>
      </c>
      <c r="I114" s="8">
        <v>1</v>
      </c>
      <c r="J114" s="9"/>
      <c r="K114" s="9"/>
      <c r="L114" s="9"/>
      <c r="M114" s="9">
        <f t="shared" si="22"/>
      </c>
      <c r="N114" s="9">
        <f t="shared" si="23"/>
      </c>
      <c r="O114" s="9">
        <f t="shared" si="24"/>
        <v>1</v>
      </c>
      <c r="P114" s="9">
        <f t="shared" si="25"/>
      </c>
      <c r="Q114" s="9">
        <f t="shared" si="26"/>
      </c>
      <c r="R114" s="9">
        <f t="shared" si="27"/>
      </c>
      <c r="S114" s="9"/>
      <c r="T114" s="9"/>
      <c r="U114" s="9"/>
      <c r="V114" s="16"/>
    </row>
    <row r="115" spans="1:22" ht="26.25" thickBot="1">
      <c r="A115" s="17"/>
      <c r="B115" s="23">
        <v>109</v>
      </c>
      <c r="C115" s="25" t="s">
        <v>215</v>
      </c>
      <c r="D115" s="8">
        <v>1</v>
      </c>
      <c r="E115" s="8">
        <v>1</v>
      </c>
      <c r="F115" s="8">
        <v>1</v>
      </c>
      <c r="G115" s="8">
        <v>1</v>
      </c>
      <c r="H115" s="8">
        <v>1</v>
      </c>
      <c r="I115" s="9"/>
      <c r="J115" s="9">
        <v>1</v>
      </c>
      <c r="K115" s="9"/>
      <c r="L115" s="9">
        <v>1</v>
      </c>
      <c r="M115" s="9">
        <f t="shared" si="22"/>
      </c>
      <c r="N115" s="9">
        <f t="shared" si="23"/>
      </c>
      <c r="O115" s="9">
        <f t="shared" si="24"/>
      </c>
      <c r="P115" s="9">
        <f t="shared" si="25"/>
      </c>
      <c r="Q115" s="9">
        <f t="shared" si="26"/>
      </c>
      <c r="R115" s="9">
        <f t="shared" si="27"/>
        <v>1</v>
      </c>
      <c r="S115" s="9">
        <f>IF(J115=1,"",1)</f>
      </c>
      <c r="T115" s="9">
        <f>IF(K115=1,"",1)</f>
        <v>1</v>
      </c>
      <c r="U115" s="9">
        <f>IF(L115=1,"",1)</f>
      </c>
      <c r="V115" s="16"/>
    </row>
    <row r="116" spans="1:22" ht="15" thickBot="1">
      <c r="A116" s="17"/>
      <c r="B116" s="23">
        <v>110</v>
      </c>
      <c r="C116" s="25" t="s">
        <v>216</v>
      </c>
      <c r="D116" s="8">
        <v>1</v>
      </c>
      <c r="E116" s="8">
        <v>1</v>
      </c>
      <c r="F116" s="8">
        <v>1</v>
      </c>
      <c r="G116" s="8">
        <v>1</v>
      </c>
      <c r="H116" s="8">
        <v>1</v>
      </c>
      <c r="I116" s="8">
        <v>1</v>
      </c>
      <c r="J116" s="9"/>
      <c r="K116" s="9"/>
      <c r="L116" s="9"/>
      <c r="M116" s="9">
        <f t="shared" si="22"/>
      </c>
      <c r="N116" s="9">
        <f t="shared" si="23"/>
      </c>
      <c r="O116" s="9">
        <f t="shared" si="24"/>
      </c>
      <c r="P116" s="9">
        <f t="shared" si="25"/>
      </c>
      <c r="Q116" s="9">
        <f t="shared" si="26"/>
      </c>
      <c r="R116" s="9">
        <f t="shared" si="27"/>
      </c>
      <c r="S116" s="9"/>
      <c r="T116" s="9"/>
      <c r="U116" s="9"/>
      <c r="V116" s="16"/>
    </row>
    <row r="117" spans="1:22" ht="15" thickBot="1">
      <c r="A117" s="17"/>
      <c r="B117" s="23">
        <v>111</v>
      </c>
      <c r="C117" s="25" t="s">
        <v>217</v>
      </c>
      <c r="D117" s="8">
        <v>1</v>
      </c>
      <c r="E117" s="8">
        <v>1</v>
      </c>
      <c r="F117" s="8">
        <v>1</v>
      </c>
      <c r="G117" s="8">
        <v>1</v>
      </c>
      <c r="H117" s="8">
        <v>1</v>
      </c>
      <c r="I117" s="8">
        <v>1</v>
      </c>
      <c r="J117" s="9"/>
      <c r="K117" s="9"/>
      <c r="L117" s="9"/>
      <c r="M117" s="9">
        <f t="shared" si="22"/>
      </c>
      <c r="N117" s="9">
        <f t="shared" si="23"/>
      </c>
      <c r="O117" s="9">
        <f t="shared" si="24"/>
      </c>
      <c r="P117" s="9">
        <f t="shared" si="25"/>
      </c>
      <c r="Q117" s="9">
        <f t="shared" si="26"/>
      </c>
      <c r="R117" s="9">
        <f t="shared" si="27"/>
      </c>
      <c r="S117" s="9"/>
      <c r="T117" s="9"/>
      <c r="U117" s="9"/>
      <c r="V117" s="16"/>
    </row>
    <row r="118" spans="1:22" ht="15" thickBot="1">
      <c r="A118" s="17"/>
      <c r="B118" s="23">
        <v>112</v>
      </c>
      <c r="C118" s="25" t="s">
        <v>218</v>
      </c>
      <c r="D118" s="9"/>
      <c r="E118" s="8">
        <v>1</v>
      </c>
      <c r="F118" s="9"/>
      <c r="G118" s="8">
        <v>1</v>
      </c>
      <c r="H118" s="8">
        <v>1</v>
      </c>
      <c r="I118" s="8">
        <v>1</v>
      </c>
      <c r="J118" s="9">
        <v>1</v>
      </c>
      <c r="K118" s="9">
        <v>1</v>
      </c>
      <c r="L118" s="9"/>
      <c r="M118" s="9">
        <f t="shared" si="22"/>
        <v>1</v>
      </c>
      <c r="N118" s="9">
        <f t="shared" si="23"/>
      </c>
      <c r="O118" s="9">
        <f t="shared" si="24"/>
        <v>1</v>
      </c>
      <c r="P118" s="9">
        <f t="shared" si="25"/>
      </c>
      <c r="Q118" s="9">
        <f t="shared" si="26"/>
      </c>
      <c r="R118" s="9">
        <f t="shared" si="27"/>
      </c>
      <c r="S118" s="9">
        <f>IF(J118=1,"",1)</f>
      </c>
      <c r="T118" s="9">
        <f>IF(K118=1,"",1)</f>
      </c>
      <c r="U118" s="9">
        <f>IF(L118=1,"",1)</f>
        <v>1</v>
      </c>
      <c r="V118" s="16"/>
    </row>
    <row r="119" spans="1:22" ht="26.25" thickBot="1">
      <c r="A119" s="17"/>
      <c r="B119" s="23">
        <v>113</v>
      </c>
      <c r="C119" s="25" t="s">
        <v>219</v>
      </c>
      <c r="D119" s="9"/>
      <c r="E119" s="8">
        <v>1</v>
      </c>
      <c r="F119" s="9"/>
      <c r="G119" s="8">
        <v>1</v>
      </c>
      <c r="H119" s="8">
        <v>1</v>
      </c>
      <c r="I119" s="8">
        <v>1</v>
      </c>
      <c r="J119" s="9"/>
      <c r="K119" s="9"/>
      <c r="L119" s="9"/>
      <c r="M119" s="9">
        <f t="shared" si="22"/>
        <v>1</v>
      </c>
      <c r="N119" s="9">
        <f t="shared" si="23"/>
      </c>
      <c r="O119" s="9">
        <f t="shared" si="24"/>
        <v>1</v>
      </c>
      <c r="P119" s="9">
        <f t="shared" si="25"/>
      </c>
      <c r="Q119" s="9">
        <f t="shared" si="26"/>
      </c>
      <c r="R119" s="9">
        <f t="shared" si="27"/>
      </c>
      <c r="S119" s="9"/>
      <c r="T119" s="9"/>
      <c r="U119" s="9"/>
      <c r="V119" s="16"/>
    </row>
    <row r="120" spans="1:22" ht="15" thickBot="1">
      <c r="A120" s="17"/>
      <c r="B120" s="23">
        <v>114</v>
      </c>
      <c r="C120" s="25" t="s">
        <v>220</v>
      </c>
      <c r="D120" s="8">
        <v>1</v>
      </c>
      <c r="E120" s="8">
        <v>1</v>
      </c>
      <c r="F120" s="8">
        <v>1</v>
      </c>
      <c r="G120" s="8">
        <v>1</v>
      </c>
      <c r="H120" s="8">
        <v>1</v>
      </c>
      <c r="I120" s="8">
        <v>1</v>
      </c>
      <c r="J120" s="9"/>
      <c r="K120" s="9"/>
      <c r="L120" s="9"/>
      <c r="M120" s="9">
        <f t="shared" si="22"/>
      </c>
      <c r="N120" s="9">
        <f t="shared" si="23"/>
      </c>
      <c r="O120" s="9">
        <f t="shared" si="24"/>
      </c>
      <c r="P120" s="9">
        <f t="shared" si="25"/>
      </c>
      <c r="Q120" s="9">
        <f t="shared" si="26"/>
      </c>
      <c r="R120" s="9">
        <f t="shared" si="27"/>
      </c>
      <c r="S120" s="9"/>
      <c r="T120" s="9"/>
      <c r="U120" s="9"/>
      <c r="V120" s="16"/>
    </row>
    <row r="121" spans="1:22" ht="15" thickBot="1">
      <c r="A121" s="17"/>
      <c r="B121" s="23">
        <v>115</v>
      </c>
      <c r="C121" s="25" t="s">
        <v>221</v>
      </c>
      <c r="D121" s="8">
        <v>1</v>
      </c>
      <c r="E121" s="8">
        <v>1</v>
      </c>
      <c r="F121" s="8">
        <v>1</v>
      </c>
      <c r="G121" s="8">
        <v>1</v>
      </c>
      <c r="H121" s="8">
        <v>1</v>
      </c>
      <c r="I121" s="8">
        <v>1</v>
      </c>
      <c r="J121" s="9"/>
      <c r="K121" s="9"/>
      <c r="L121" s="9"/>
      <c r="M121" s="9">
        <f t="shared" si="22"/>
      </c>
      <c r="N121" s="9">
        <f t="shared" si="23"/>
      </c>
      <c r="O121" s="9">
        <f t="shared" si="24"/>
      </c>
      <c r="P121" s="9">
        <f t="shared" si="25"/>
      </c>
      <c r="Q121" s="9">
        <f t="shared" si="26"/>
      </c>
      <c r="R121" s="9">
        <f t="shared" si="27"/>
      </c>
      <c r="S121" s="9"/>
      <c r="T121" s="9"/>
      <c r="U121" s="9"/>
      <c r="V121" s="16"/>
    </row>
    <row r="122" spans="1:22" ht="26.25" thickBot="1">
      <c r="A122" s="17"/>
      <c r="B122" s="23">
        <v>116</v>
      </c>
      <c r="C122" s="25" t="s">
        <v>222</v>
      </c>
      <c r="D122" s="9"/>
      <c r="E122" s="8">
        <v>1</v>
      </c>
      <c r="F122" s="9"/>
      <c r="G122" s="8">
        <v>1</v>
      </c>
      <c r="H122" s="8">
        <v>1</v>
      </c>
      <c r="I122" s="8">
        <v>1</v>
      </c>
      <c r="J122" s="9"/>
      <c r="K122" s="9"/>
      <c r="L122" s="9"/>
      <c r="M122" s="9">
        <f t="shared" si="22"/>
        <v>1</v>
      </c>
      <c r="N122" s="9">
        <f t="shared" si="23"/>
      </c>
      <c r="O122" s="9">
        <f t="shared" si="24"/>
        <v>1</v>
      </c>
      <c r="P122" s="9">
        <f t="shared" si="25"/>
      </c>
      <c r="Q122" s="9">
        <f t="shared" si="26"/>
      </c>
      <c r="R122" s="9">
        <f t="shared" si="27"/>
      </c>
      <c r="S122" s="9"/>
      <c r="T122" s="9"/>
      <c r="U122" s="9"/>
      <c r="V122" s="16"/>
    </row>
    <row r="123" spans="1:22" ht="26.25" thickBot="1">
      <c r="A123" s="17"/>
      <c r="B123" s="23">
        <v>117</v>
      </c>
      <c r="C123" s="25" t="s">
        <v>223</v>
      </c>
      <c r="D123" s="8">
        <v>1</v>
      </c>
      <c r="E123" s="8">
        <v>1</v>
      </c>
      <c r="F123" s="8">
        <v>1</v>
      </c>
      <c r="G123" s="8">
        <v>1</v>
      </c>
      <c r="H123" s="8">
        <v>1</v>
      </c>
      <c r="I123" s="8">
        <v>1</v>
      </c>
      <c r="J123" s="9"/>
      <c r="K123" s="9"/>
      <c r="L123" s="9"/>
      <c r="M123" s="9">
        <f t="shared" si="22"/>
      </c>
      <c r="N123" s="9">
        <f t="shared" si="23"/>
      </c>
      <c r="O123" s="9">
        <f t="shared" si="24"/>
      </c>
      <c r="P123" s="9">
        <f t="shared" si="25"/>
      </c>
      <c r="Q123" s="9">
        <f t="shared" si="26"/>
      </c>
      <c r="R123" s="9">
        <f t="shared" si="27"/>
      </c>
      <c r="S123" s="9"/>
      <c r="T123" s="9"/>
      <c r="U123" s="9"/>
      <c r="V123" s="16"/>
    </row>
    <row r="124" spans="1:22" ht="15" thickBot="1">
      <c r="A124" s="17"/>
      <c r="B124" s="23">
        <v>118</v>
      </c>
      <c r="C124" s="25" t="s">
        <v>224</v>
      </c>
      <c r="D124" s="8">
        <v>1</v>
      </c>
      <c r="E124" s="8">
        <v>1</v>
      </c>
      <c r="F124" s="8">
        <v>1</v>
      </c>
      <c r="G124" s="8">
        <v>1</v>
      </c>
      <c r="H124" s="8">
        <v>1</v>
      </c>
      <c r="I124" s="8">
        <v>1</v>
      </c>
      <c r="J124" s="9"/>
      <c r="K124" s="9"/>
      <c r="L124" s="9"/>
      <c r="M124" s="9">
        <f t="shared" si="22"/>
      </c>
      <c r="N124" s="9">
        <f t="shared" si="23"/>
      </c>
      <c r="O124" s="9">
        <f t="shared" si="24"/>
      </c>
      <c r="P124" s="9">
        <f t="shared" si="25"/>
      </c>
      <c r="Q124" s="9">
        <f t="shared" si="26"/>
      </c>
      <c r="R124" s="9">
        <f t="shared" si="27"/>
      </c>
      <c r="S124" s="9"/>
      <c r="T124" s="9"/>
      <c r="U124" s="9"/>
      <c r="V124" s="16"/>
    </row>
    <row r="125" spans="1:22" ht="15" thickBot="1">
      <c r="A125" s="17"/>
      <c r="B125" s="23">
        <v>119</v>
      </c>
      <c r="C125" s="25" t="s">
        <v>225</v>
      </c>
      <c r="D125" s="8">
        <v>1</v>
      </c>
      <c r="E125" s="8">
        <v>1</v>
      </c>
      <c r="F125" s="9"/>
      <c r="G125" s="9"/>
      <c r="H125" s="8">
        <v>1</v>
      </c>
      <c r="I125" s="9"/>
      <c r="J125" s="9"/>
      <c r="K125" s="9"/>
      <c r="L125" s="9"/>
      <c r="M125" s="9">
        <f t="shared" si="22"/>
      </c>
      <c r="N125" s="9">
        <f t="shared" si="23"/>
      </c>
      <c r="O125" s="9">
        <f t="shared" si="24"/>
        <v>1</v>
      </c>
      <c r="P125" s="9">
        <f t="shared" si="25"/>
        <v>1</v>
      </c>
      <c r="Q125" s="9">
        <f t="shared" si="26"/>
      </c>
      <c r="R125" s="9">
        <f t="shared" si="27"/>
        <v>1</v>
      </c>
      <c r="S125" s="9"/>
      <c r="T125" s="9"/>
      <c r="U125" s="9"/>
      <c r="V125" s="16"/>
    </row>
    <row r="126" spans="1:22" ht="15" thickBot="1">
      <c r="A126" s="17"/>
      <c r="B126" s="23">
        <v>120</v>
      </c>
      <c r="C126" s="25" t="s">
        <v>226</v>
      </c>
      <c r="D126" s="8">
        <v>1</v>
      </c>
      <c r="E126" s="8">
        <v>1</v>
      </c>
      <c r="F126" s="9"/>
      <c r="G126" s="8">
        <v>1</v>
      </c>
      <c r="H126" s="8">
        <v>1</v>
      </c>
      <c r="I126" s="8">
        <v>1</v>
      </c>
      <c r="J126" s="9"/>
      <c r="K126" s="9"/>
      <c r="L126" s="9"/>
      <c r="M126" s="9">
        <f t="shared" si="22"/>
      </c>
      <c r="N126" s="9">
        <f t="shared" si="23"/>
      </c>
      <c r="O126" s="9">
        <f t="shared" si="24"/>
        <v>1</v>
      </c>
      <c r="P126" s="9">
        <f t="shared" si="25"/>
      </c>
      <c r="Q126" s="9">
        <f t="shared" si="26"/>
      </c>
      <c r="R126" s="9">
        <f t="shared" si="27"/>
      </c>
      <c r="S126" s="9">
        <f>IF(J126=1,"",1)</f>
        <v>1</v>
      </c>
      <c r="T126" s="9">
        <f>IF(K126=1,"",1)</f>
        <v>1</v>
      </c>
      <c r="U126" s="9">
        <f>IF(L126=1,"",1)</f>
        <v>1</v>
      </c>
      <c r="V126" s="16"/>
    </row>
    <row r="127" spans="1:22" ht="15" thickBot="1">
      <c r="A127" s="17"/>
      <c r="B127" s="23">
        <v>121</v>
      </c>
      <c r="C127" s="25" t="s">
        <v>227</v>
      </c>
      <c r="D127" s="8">
        <v>1</v>
      </c>
      <c r="E127" s="8">
        <v>1</v>
      </c>
      <c r="F127" s="8">
        <v>1</v>
      </c>
      <c r="G127" s="8">
        <v>1</v>
      </c>
      <c r="H127" s="8">
        <v>1</v>
      </c>
      <c r="I127" s="8">
        <v>1</v>
      </c>
      <c r="J127" s="9"/>
      <c r="K127" s="9"/>
      <c r="L127" s="9"/>
      <c r="M127" s="9">
        <f t="shared" si="22"/>
      </c>
      <c r="N127" s="9">
        <f t="shared" si="23"/>
      </c>
      <c r="O127" s="9">
        <f t="shared" si="24"/>
      </c>
      <c r="P127" s="9">
        <f t="shared" si="25"/>
      </c>
      <c r="Q127" s="9">
        <f t="shared" si="26"/>
      </c>
      <c r="R127" s="9">
        <f t="shared" si="27"/>
      </c>
      <c r="S127" s="9"/>
      <c r="T127" s="9"/>
      <c r="U127" s="9"/>
      <c r="V127" s="16"/>
    </row>
    <row r="128" spans="1:22" ht="15" thickBot="1">
      <c r="A128" s="17"/>
      <c r="B128" s="23">
        <v>122</v>
      </c>
      <c r="C128" s="25" t="s">
        <v>228</v>
      </c>
      <c r="D128" s="8">
        <v>1</v>
      </c>
      <c r="E128" s="8">
        <v>1</v>
      </c>
      <c r="F128" s="8">
        <v>1</v>
      </c>
      <c r="G128" s="8">
        <v>1</v>
      </c>
      <c r="H128" s="8">
        <v>1</v>
      </c>
      <c r="I128" s="8">
        <v>1</v>
      </c>
      <c r="J128" s="9"/>
      <c r="K128" s="9"/>
      <c r="L128" s="9"/>
      <c r="M128" s="9">
        <f t="shared" si="22"/>
      </c>
      <c r="N128" s="9">
        <f t="shared" si="23"/>
      </c>
      <c r="O128" s="9">
        <f t="shared" si="24"/>
      </c>
      <c r="P128" s="9">
        <f t="shared" si="25"/>
      </c>
      <c r="Q128" s="9">
        <f t="shared" si="26"/>
      </c>
      <c r="R128" s="9">
        <f t="shared" si="27"/>
      </c>
      <c r="S128" s="9"/>
      <c r="T128" s="9"/>
      <c r="U128" s="9"/>
      <c r="V128" s="16"/>
    </row>
    <row r="129" spans="1:22" ht="15" thickBot="1">
      <c r="A129" s="17"/>
      <c r="B129" s="23">
        <v>123</v>
      </c>
      <c r="C129" s="25" t="s">
        <v>229</v>
      </c>
      <c r="D129" s="8">
        <v>1</v>
      </c>
      <c r="E129" s="8">
        <v>1</v>
      </c>
      <c r="F129" s="8">
        <v>1</v>
      </c>
      <c r="G129" s="8">
        <v>1</v>
      </c>
      <c r="H129" s="8">
        <v>1</v>
      </c>
      <c r="I129" s="8">
        <v>1</v>
      </c>
      <c r="J129" s="9"/>
      <c r="K129" s="9"/>
      <c r="L129" s="9"/>
      <c r="M129" s="9">
        <f t="shared" si="22"/>
      </c>
      <c r="N129" s="9">
        <f t="shared" si="23"/>
      </c>
      <c r="O129" s="9">
        <f t="shared" si="24"/>
      </c>
      <c r="P129" s="9">
        <f t="shared" si="25"/>
      </c>
      <c r="Q129" s="9">
        <f t="shared" si="26"/>
      </c>
      <c r="R129" s="9">
        <f t="shared" si="27"/>
      </c>
      <c r="S129" s="9"/>
      <c r="T129" s="9"/>
      <c r="U129" s="9"/>
      <c r="V129" s="16"/>
    </row>
    <row r="130" spans="1:22" ht="15" thickBot="1">
      <c r="A130" s="17"/>
      <c r="B130" s="23">
        <v>124</v>
      </c>
      <c r="C130" s="25" t="s">
        <v>230</v>
      </c>
      <c r="D130" s="8">
        <v>1</v>
      </c>
      <c r="E130" s="8">
        <v>1</v>
      </c>
      <c r="F130" s="8">
        <v>1</v>
      </c>
      <c r="G130" s="8">
        <v>1</v>
      </c>
      <c r="H130" s="8">
        <v>1</v>
      </c>
      <c r="I130" s="8">
        <v>1</v>
      </c>
      <c r="J130" s="9"/>
      <c r="K130" s="9"/>
      <c r="L130" s="9"/>
      <c r="M130" s="9">
        <f t="shared" si="22"/>
      </c>
      <c r="N130" s="9">
        <f t="shared" si="23"/>
      </c>
      <c r="O130" s="9">
        <f t="shared" si="24"/>
      </c>
      <c r="P130" s="9">
        <f t="shared" si="25"/>
      </c>
      <c r="Q130" s="9">
        <f t="shared" si="26"/>
      </c>
      <c r="R130" s="9">
        <f t="shared" si="27"/>
      </c>
      <c r="S130" s="9"/>
      <c r="T130" s="9"/>
      <c r="U130" s="9"/>
      <c r="V130" s="16"/>
    </row>
    <row r="131" spans="1:22" ht="26.25" thickBot="1">
      <c r="A131" s="17"/>
      <c r="B131" s="23">
        <v>125</v>
      </c>
      <c r="C131" s="25" t="s">
        <v>231</v>
      </c>
      <c r="D131" s="9"/>
      <c r="E131" s="8">
        <v>1</v>
      </c>
      <c r="F131" s="9"/>
      <c r="G131" s="8">
        <v>1</v>
      </c>
      <c r="H131" s="8">
        <v>1</v>
      </c>
      <c r="I131" s="8">
        <v>1</v>
      </c>
      <c r="J131" s="9"/>
      <c r="K131" s="9"/>
      <c r="L131" s="9"/>
      <c r="M131" s="9">
        <f t="shared" si="22"/>
        <v>1</v>
      </c>
      <c r="N131" s="9">
        <f t="shared" si="23"/>
      </c>
      <c r="O131" s="9">
        <f t="shared" si="24"/>
        <v>1</v>
      </c>
      <c r="P131" s="9">
        <f t="shared" si="25"/>
      </c>
      <c r="Q131" s="9">
        <f t="shared" si="26"/>
      </c>
      <c r="R131" s="9">
        <f t="shared" si="27"/>
      </c>
      <c r="S131" s="9"/>
      <c r="T131" s="9"/>
      <c r="U131" s="9"/>
      <c r="V131" s="16"/>
    </row>
    <row r="132" spans="1:22" ht="15" thickBot="1">
      <c r="A132" s="17"/>
      <c r="B132" s="23">
        <v>126</v>
      </c>
      <c r="C132" s="25" t="s">
        <v>232</v>
      </c>
      <c r="D132" s="9"/>
      <c r="E132" s="9"/>
      <c r="F132" s="9"/>
      <c r="G132" s="9"/>
      <c r="H132" s="8">
        <v>1</v>
      </c>
      <c r="I132" s="8">
        <v>1</v>
      </c>
      <c r="J132" s="9"/>
      <c r="K132" s="9"/>
      <c r="L132" s="9"/>
      <c r="M132" s="9">
        <f t="shared" si="22"/>
        <v>1</v>
      </c>
      <c r="N132" s="9">
        <f t="shared" si="23"/>
        <v>1</v>
      </c>
      <c r="O132" s="9">
        <f t="shared" si="24"/>
        <v>1</v>
      </c>
      <c r="P132" s="9">
        <f t="shared" si="25"/>
        <v>1</v>
      </c>
      <c r="Q132" s="9">
        <f t="shared" si="26"/>
      </c>
      <c r="R132" s="9">
        <f t="shared" si="27"/>
      </c>
      <c r="S132" s="9">
        <f aca="true" t="shared" si="28" ref="S132:U133">IF(J132=1,"",1)</f>
        <v>1</v>
      </c>
      <c r="T132" s="9">
        <f t="shared" si="28"/>
        <v>1</v>
      </c>
      <c r="U132" s="9">
        <f t="shared" si="28"/>
        <v>1</v>
      </c>
      <c r="V132" s="16"/>
    </row>
    <row r="133" spans="1:22" ht="15" thickBot="1">
      <c r="A133" s="17"/>
      <c r="B133" s="23">
        <v>127</v>
      </c>
      <c r="C133" s="25" t="s">
        <v>233</v>
      </c>
      <c r="D133" s="9"/>
      <c r="E133" s="9"/>
      <c r="F133" s="9"/>
      <c r="G133" s="9"/>
      <c r="H133" s="9"/>
      <c r="I133" s="9"/>
      <c r="J133" s="8">
        <v>1</v>
      </c>
      <c r="K133" s="9"/>
      <c r="L133" s="9">
        <v>1</v>
      </c>
      <c r="M133" s="9">
        <f t="shared" si="22"/>
        <v>1</v>
      </c>
      <c r="N133" s="9">
        <f t="shared" si="23"/>
        <v>1</v>
      </c>
      <c r="O133" s="9">
        <f t="shared" si="24"/>
        <v>1</v>
      </c>
      <c r="P133" s="9">
        <f t="shared" si="25"/>
        <v>1</v>
      </c>
      <c r="Q133" s="9">
        <f t="shared" si="26"/>
        <v>1</v>
      </c>
      <c r="R133" s="9">
        <f t="shared" si="27"/>
        <v>1</v>
      </c>
      <c r="S133" s="9">
        <f t="shared" si="28"/>
      </c>
      <c r="T133" s="9">
        <f t="shared" si="28"/>
        <v>1</v>
      </c>
      <c r="U133" s="9">
        <f t="shared" si="28"/>
      </c>
      <c r="V133" s="16"/>
    </row>
    <row r="134" spans="1:22" ht="26.25" thickBot="1">
      <c r="A134" s="17"/>
      <c r="B134" s="23">
        <v>128</v>
      </c>
      <c r="C134" s="25" t="s">
        <v>234</v>
      </c>
      <c r="D134" s="8">
        <v>1</v>
      </c>
      <c r="E134" s="8">
        <v>1</v>
      </c>
      <c r="F134" s="8">
        <v>1</v>
      </c>
      <c r="G134" s="8">
        <v>1</v>
      </c>
      <c r="H134" s="8">
        <v>1</v>
      </c>
      <c r="I134" s="8">
        <v>1</v>
      </c>
      <c r="J134" s="9"/>
      <c r="K134" s="9"/>
      <c r="L134" s="9"/>
      <c r="M134" s="9">
        <f t="shared" si="22"/>
      </c>
      <c r="N134" s="9">
        <f t="shared" si="23"/>
      </c>
      <c r="O134" s="9">
        <f t="shared" si="24"/>
      </c>
      <c r="P134" s="9">
        <f t="shared" si="25"/>
      </c>
      <c r="Q134" s="9">
        <f t="shared" si="26"/>
      </c>
      <c r="R134" s="9">
        <f t="shared" si="27"/>
      </c>
      <c r="S134" s="9"/>
      <c r="T134" s="9"/>
      <c r="U134" s="9"/>
      <c r="V134" s="16"/>
    </row>
    <row r="135" spans="1:22" ht="15" thickBot="1">
      <c r="A135" s="17"/>
      <c r="B135" s="23">
        <v>129</v>
      </c>
      <c r="C135" s="25" t="s">
        <v>235</v>
      </c>
      <c r="D135" s="8">
        <v>1</v>
      </c>
      <c r="E135" s="8">
        <v>1</v>
      </c>
      <c r="F135" s="8">
        <v>1</v>
      </c>
      <c r="G135" s="8">
        <v>1</v>
      </c>
      <c r="H135" s="8">
        <v>1</v>
      </c>
      <c r="I135" s="8">
        <v>1</v>
      </c>
      <c r="J135" s="9"/>
      <c r="K135" s="9"/>
      <c r="L135" s="9"/>
      <c r="M135" s="9">
        <f t="shared" si="22"/>
      </c>
      <c r="N135" s="9">
        <f t="shared" si="23"/>
      </c>
      <c r="O135" s="9">
        <f t="shared" si="24"/>
      </c>
      <c r="P135" s="9">
        <f t="shared" si="25"/>
      </c>
      <c r="Q135" s="9">
        <f t="shared" si="26"/>
      </c>
      <c r="R135" s="9">
        <f t="shared" si="27"/>
      </c>
      <c r="S135" s="9"/>
      <c r="T135" s="9"/>
      <c r="U135" s="9"/>
      <c r="V135" s="16"/>
    </row>
    <row r="136" spans="1:22" ht="15" thickBot="1">
      <c r="A136" s="17"/>
      <c r="B136" s="23">
        <v>130</v>
      </c>
      <c r="C136" s="25" t="s">
        <v>236</v>
      </c>
      <c r="D136" s="9"/>
      <c r="E136" s="8">
        <v>1</v>
      </c>
      <c r="F136" s="8">
        <v>1</v>
      </c>
      <c r="G136" s="8">
        <v>1</v>
      </c>
      <c r="H136" s="8">
        <v>1</v>
      </c>
      <c r="I136" s="8">
        <v>1</v>
      </c>
      <c r="J136" s="9"/>
      <c r="K136" s="9"/>
      <c r="L136" s="9"/>
      <c r="M136" s="9">
        <f t="shared" si="22"/>
        <v>1</v>
      </c>
      <c r="N136" s="9">
        <f t="shared" si="23"/>
      </c>
      <c r="O136" s="9">
        <f t="shared" si="24"/>
      </c>
      <c r="P136" s="9">
        <f t="shared" si="25"/>
      </c>
      <c r="Q136" s="9">
        <f t="shared" si="26"/>
      </c>
      <c r="R136" s="9">
        <f t="shared" si="27"/>
      </c>
      <c r="S136" s="9"/>
      <c r="T136" s="9"/>
      <c r="U136" s="9"/>
      <c r="V136" s="16"/>
    </row>
    <row r="137" spans="1:22" ht="15" thickBot="1">
      <c r="A137" s="17"/>
      <c r="B137" s="23">
        <v>131</v>
      </c>
      <c r="C137" s="25" t="s">
        <v>237</v>
      </c>
      <c r="D137" s="9"/>
      <c r="E137" s="8">
        <v>1</v>
      </c>
      <c r="F137" s="9"/>
      <c r="G137" s="8">
        <v>1</v>
      </c>
      <c r="H137" s="8">
        <v>1</v>
      </c>
      <c r="I137" s="8">
        <v>1</v>
      </c>
      <c r="J137" s="9"/>
      <c r="K137" s="9"/>
      <c r="L137" s="9"/>
      <c r="M137" s="9">
        <f t="shared" si="22"/>
        <v>1</v>
      </c>
      <c r="N137" s="9">
        <f t="shared" si="23"/>
      </c>
      <c r="O137" s="9">
        <f t="shared" si="24"/>
        <v>1</v>
      </c>
      <c r="P137" s="9">
        <f t="shared" si="25"/>
      </c>
      <c r="Q137" s="9">
        <f t="shared" si="26"/>
      </c>
      <c r="R137" s="9">
        <f t="shared" si="27"/>
      </c>
      <c r="S137" s="9"/>
      <c r="T137" s="9"/>
      <c r="U137" s="9"/>
      <c r="V137" s="16"/>
    </row>
    <row r="138" spans="1:22" ht="26.25" thickBot="1">
      <c r="A138" s="17"/>
      <c r="B138" s="23">
        <v>132</v>
      </c>
      <c r="C138" s="25" t="s">
        <v>238</v>
      </c>
      <c r="D138" s="9"/>
      <c r="E138" s="8">
        <v>1</v>
      </c>
      <c r="F138" s="9"/>
      <c r="G138" s="8">
        <v>1</v>
      </c>
      <c r="H138" s="9"/>
      <c r="I138" s="8">
        <v>1</v>
      </c>
      <c r="J138" s="9"/>
      <c r="K138" s="9"/>
      <c r="L138" s="9"/>
      <c r="M138" s="9">
        <f t="shared" si="22"/>
        <v>1</v>
      </c>
      <c r="N138" s="9">
        <f t="shared" si="23"/>
      </c>
      <c r="O138" s="9">
        <f t="shared" si="24"/>
        <v>1</v>
      </c>
      <c r="P138" s="9">
        <f t="shared" si="25"/>
      </c>
      <c r="Q138" s="9">
        <f t="shared" si="26"/>
        <v>1</v>
      </c>
      <c r="R138" s="9">
        <f t="shared" si="27"/>
      </c>
      <c r="S138" s="9">
        <f>IF(J138=1,"",1)</f>
        <v>1</v>
      </c>
      <c r="T138" s="9">
        <f>IF(K138=1,"",1)</f>
        <v>1</v>
      </c>
      <c r="U138" s="9">
        <f>IF(L138=1,"",1)</f>
        <v>1</v>
      </c>
      <c r="V138" s="16"/>
    </row>
    <row r="139" spans="1:22" ht="26.25" thickBot="1">
      <c r="A139" s="17"/>
      <c r="B139" s="23">
        <v>133</v>
      </c>
      <c r="C139" s="25" t="s">
        <v>239</v>
      </c>
      <c r="D139" s="8">
        <v>1</v>
      </c>
      <c r="E139" s="8">
        <v>1</v>
      </c>
      <c r="F139" s="8">
        <v>1</v>
      </c>
      <c r="G139" s="8">
        <v>1</v>
      </c>
      <c r="H139" s="8">
        <v>1</v>
      </c>
      <c r="I139" s="8">
        <v>1</v>
      </c>
      <c r="J139" s="9"/>
      <c r="K139" s="9"/>
      <c r="L139" s="9"/>
      <c r="M139" s="9">
        <f t="shared" si="22"/>
      </c>
      <c r="N139" s="9">
        <f t="shared" si="23"/>
      </c>
      <c r="O139" s="9">
        <f t="shared" si="24"/>
      </c>
      <c r="P139" s="9">
        <f t="shared" si="25"/>
      </c>
      <c r="Q139" s="9">
        <f t="shared" si="26"/>
      </c>
      <c r="R139" s="9">
        <f t="shared" si="27"/>
      </c>
      <c r="S139" s="9"/>
      <c r="T139" s="9"/>
      <c r="U139" s="9"/>
      <c r="V139" s="16"/>
    </row>
    <row r="140" spans="1:22" ht="15" thickBot="1">
      <c r="A140" s="17"/>
      <c r="B140" s="23">
        <v>134</v>
      </c>
      <c r="C140" s="25" t="s">
        <v>240</v>
      </c>
      <c r="D140" s="8">
        <v>1</v>
      </c>
      <c r="E140" s="8">
        <v>1</v>
      </c>
      <c r="F140" s="8">
        <v>1</v>
      </c>
      <c r="G140" s="8">
        <v>1</v>
      </c>
      <c r="H140" s="8">
        <v>1</v>
      </c>
      <c r="I140" s="8">
        <v>1</v>
      </c>
      <c r="J140" s="9"/>
      <c r="K140" s="9"/>
      <c r="L140" s="9"/>
      <c r="M140" s="9">
        <f t="shared" si="22"/>
      </c>
      <c r="N140" s="9">
        <f t="shared" si="23"/>
      </c>
      <c r="O140" s="9">
        <f t="shared" si="24"/>
      </c>
      <c r="P140" s="9">
        <f t="shared" si="25"/>
      </c>
      <c r="Q140" s="9">
        <f t="shared" si="26"/>
      </c>
      <c r="R140" s="9">
        <f t="shared" si="27"/>
      </c>
      <c r="S140" s="9"/>
      <c r="T140" s="9"/>
      <c r="U140" s="9"/>
      <c r="V140" s="16"/>
    </row>
    <row r="141" spans="1:22" ht="15" thickBot="1">
      <c r="A141" s="17"/>
      <c r="B141" s="23">
        <v>135</v>
      </c>
      <c r="C141" s="25" t="s">
        <v>241</v>
      </c>
      <c r="D141" s="8">
        <v>1</v>
      </c>
      <c r="E141" s="8">
        <v>1</v>
      </c>
      <c r="F141" s="9"/>
      <c r="G141" s="8">
        <v>1</v>
      </c>
      <c r="H141" s="8">
        <v>1</v>
      </c>
      <c r="I141" s="8">
        <v>1</v>
      </c>
      <c r="J141" s="9"/>
      <c r="K141" s="9"/>
      <c r="L141" s="9"/>
      <c r="M141" s="9">
        <f aca="true" t="shared" si="29" ref="M141:M172">IF(D141=1,"",1)</f>
      </c>
      <c r="N141" s="9">
        <f aca="true" t="shared" si="30" ref="N141:N172">IF(E141=1,"",1)</f>
      </c>
      <c r="O141" s="9">
        <f aca="true" t="shared" si="31" ref="O141:O172">IF(F141=1,"",1)</f>
        <v>1</v>
      </c>
      <c r="P141" s="9">
        <f aca="true" t="shared" si="32" ref="P141:P172">IF(G141=1,"",1)</f>
      </c>
      <c r="Q141" s="9">
        <f aca="true" t="shared" si="33" ref="Q141:Q172">IF(H141=1,"",1)</f>
      </c>
      <c r="R141" s="9">
        <f aca="true" t="shared" si="34" ref="R141:R172">IF(I141=1,"",1)</f>
      </c>
      <c r="S141" s="9"/>
      <c r="T141" s="9"/>
      <c r="U141" s="9"/>
      <c r="V141" s="16"/>
    </row>
    <row r="142" spans="1:22" ht="15" thickBot="1">
      <c r="A142" s="17"/>
      <c r="B142" s="23">
        <v>136</v>
      </c>
      <c r="C142" s="25" t="s">
        <v>242</v>
      </c>
      <c r="D142" s="8">
        <v>1</v>
      </c>
      <c r="E142" s="8">
        <v>1</v>
      </c>
      <c r="F142" s="9"/>
      <c r="G142" s="9"/>
      <c r="H142" s="8">
        <v>1</v>
      </c>
      <c r="I142" s="8">
        <v>1</v>
      </c>
      <c r="J142" s="9"/>
      <c r="K142" s="9"/>
      <c r="L142" s="9"/>
      <c r="M142" s="9">
        <f t="shared" si="29"/>
      </c>
      <c r="N142" s="9">
        <f t="shared" si="30"/>
      </c>
      <c r="O142" s="9">
        <f t="shared" si="31"/>
        <v>1</v>
      </c>
      <c r="P142" s="9">
        <f t="shared" si="32"/>
        <v>1</v>
      </c>
      <c r="Q142" s="9">
        <f t="shared" si="33"/>
      </c>
      <c r="R142" s="9">
        <f t="shared" si="34"/>
      </c>
      <c r="S142" s="9"/>
      <c r="T142" s="9"/>
      <c r="U142" s="9"/>
      <c r="V142" s="16"/>
    </row>
    <row r="143" spans="1:22" ht="26.25" thickBot="1">
      <c r="A143" s="17"/>
      <c r="B143" s="23">
        <v>137</v>
      </c>
      <c r="C143" s="25" t="s">
        <v>243</v>
      </c>
      <c r="D143" s="8">
        <v>1</v>
      </c>
      <c r="E143" s="8">
        <v>1</v>
      </c>
      <c r="F143" s="9"/>
      <c r="G143" s="9"/>
      <c r="H143" s="8">
        <v>1</v>
      </c>
      <c r="I143" s="8">
        <v>1</v>
      </c>
      <c r="J143" s="9"/>
      <c r="K143" s="9"/>
      <c r="L143" s="9"/>
      <c r="M143" s="9">
        <f t="shared" si="29"/>
      </c>
      <c r="N143" s="9">
        <f t="shared" si="30"/>
      </c>
      <c r="O143" s="9">
        <f t="shared" si="31"/>
        <v>1</v>
      </c>
      <c r="P143" s="9">
        <f t="shared" si="32"/>
        <v>1</v>
      </c>
      <c r="Q143" s="9">
        <f t="shared" si="33"/>
      </c>
      <c r="R143" s="9">
        <f t="shared" si="34"/>
      </c>
      <c r="S143" s="9"/>
      <c r="T143" s="9"/>
      <c r="U143" s="9"/>
      <c r="V143" s="16"/>
    </row>
    <row r="144" spans="1:22" ht="15" thickBot="1">
      <c r="A144" s="17"/>
      <c r="B144" s="23">
        <v>138</v>
      </c>
      <c r="C144" s="25" t="s">
        <v>244</v>
      </c>
      <c r="D144" s="8">
        <v>1</v>
      </c>
      <c r="E144" s="8">
        <v>1</v>
      </c>
      <c r="F144" s="8">
        <v>1</v>
      </c>
      <c r="G144" s="8">
        <v>1</v>
      </c>
      <c r="H144" s="8">
        <v>1</v>
      </c>
      <c r="I144" s="8">
        <v>1</v>
      </c>
      <c r="J144" s="9"/>
      <c r="K144" s="9"/>
      <c r="L144" s="9"/>
      <c r="M144" s="9">
        <f t="shared" si="29"/>
      </c>
      <c r="N144" s="9">
        <f t="shared" si="30"/>
      </c>
      <c r="O144" s="9">
        <f t="shared" si="31"/>
      </c>
      <c r="P144" s="9">
        <f t="shared" si="32"/>
      </c>
      <c r="Q144" s="9">
        <f t="shared" si="33"/>
      </c>
      <c r="R144" s="9">
        <f t="shared" si="34"/>
      </c>
      <c r="S144" s="9"/>
      <c r="T144" s="9"/>
      <c r="U144" s="9"/>
      <c r="V144" s="16"/>
    </row>
    <row r="145" spans="1:22" ht="26.25" thickBot="1">
      <c r="A145" s="17"/>
      <c r="B145" s="23">
        <v>139</v>
      </c>
      <c r="C145" s="25" t="s">
        <v>245</v>
      </c>
      <c r="D145" s="8">
        <v>1</v>
      </c>
      <c r="E145" s="8">
        <v>1</v>
      </c>
      <c r="F145" s="8">
        <v>1</v>
      </c>
      <c r="G145" s="8">
        <v>1</v>
      </c>
      <c r="H145" s="8">
        <v>1</v>
      </c>
      <c r="I145" s="8">
        <v>1</v>
      </c>
      <c r="J145" s="9"/>
      <c r="K145" s="9"/>
      <c r="L145" s="9"/>
      <c r="M145" s="9">
        <f t="shared" si="29"/>
      </c>
      <c r="N145" s="9">
        <f t="shared" si="30"/>
      </c>
      <c r="O145" s="9">
        <f t="shared" si="31"/>
      </c>
      <c r="P145" s="9">
        <f t="shared" si="32"/>
      </c>
      <c r="Q145" s="9">
        <f t="shared" si="33"/>
      </c>
      <c r="R145" s="9">
        <f t="shared" si="34"/>
      </c>
      <c r="S145" s="9">
        <f>IF(J145=1,"",1)</f>
        <v>1</v>
      </c>
      <c r="T145" s="9">
        <f>IF(K145=1,"",1)</f>
        <v>1</v>
      </c>
      <c r="U145" s="9">
        <f>IF(L145=1,"",1)</f>
        <v>1</v>
      </c>
      <c r="V145" s="16"/>
    </row>
    <row r="146" spans="1:22" ht="15" thickBot="1">
      <c r="A146" s="17"/>
      <c r="B146" s="23">
        <v>140</v>
      </c>
      <c r="C146" s="25" t="s">
        <v>246</v>
      </c>
      <c r="D146" s="8">
        <v>1</v>
      </c>
      <c r="E146" s="8">
        <v>1</v>
      </c>
      <c r="F146" s="8">
        <v>1</v>
      </c>
      <c r="G146" s="8">
        <v>1</v>
      </c>
      <c r="H146" s="8">
        <v>1</v>
      </c>
      <c r="I146" s="8">
        <v>1</v>
      </c>
      <c r="J146" s="9"/>
      <c r="K146" s="9"/>
      <c r="L146" s="9"/>
      <c r="M146" s="9">
        <f t="shared" si="29"/>
      </c>
      <c r="N146" s="9">
        <f t="shared" si="30"/>
      </c>
      <c r="O146" s="9">
        <f t="shared" si="31"/>
      </c>
      <c r="P146" s="9">
        <f t="shared" si="32"/>
      </c>
      <c r="Q146" s="9">
        <f t="shared" si="33"/>
      </c>
      <c r="R146" s="9">
        <f t="shared" si="34"/>
      </c>
      <c r="S146" s="9"/>
      <c r="T146" s="9"/>
      <c r="U146" s="9"/>
      <c r="V146" s="16"/>
    </row>
    <row r="147" spans="1:22" ht="15" thickBot="1">
      <c r="A147" s="17"/>
      <c r="B147" s="23">
        <v>141</v>
      </c>
      <c r="C147" s="25" t="s">
        <v>247</v>
      </c>
      <c r="D147" s="9"/>
      <c r="E147" s="8">
        <v>1</v>
      </c>
      <c r="F147" s="9"/>
      <c r="G147" s="8">
        <v>1</v>
      </c>
      <c r="H147" s="8">
        <v>1</v>
      </c>
      <c r="I147" s="8">
        <v>1</v>
      </c>
      <c r="J147" s="9"/>
      <c r="K147" s="9"/>
      <c r="L147" s="9"/>
      <c r="M147" s="9">
        <f t="shared" si="29"/>
        <v>1</v>
      </c>
      <c r="N147" s="9">
        <f t="shared" si="30"/>
      </c>
      <c r="O147" s="9">
        <f t="shared" si="31"/>
        <v>1</v>
      </c>
      <c r="P147" s="9">
        <f t="shared" si="32"/>
      </c>
      <c r="Q147" s="9">
        <f t="shared" si="33"/>
      </c>
      <c r="R147" s="9">
        <f t="shared" si="34"/>
      </c>
      <c r="S147" s="9"/>
      <c r="T147" s="9"/>
      <c r="U147" s="9"/>
      <c r="V147" s="16"/>
    </row>
    <row r="148" spans="1:22" ht="26.25" thickBot="1">
      <c r="A148" s="17"/>
      <c r="B148" s="23">
        <v>142</v>
      </c>
      <c r="C148" s="25" t="s">
        <v>248</v>
      </c>
      <c r="D148" s="9"/>
      <c r="E148" s="8">
        <v>1</v>
      </c>
      <c r="F148" s="9"/>
      <c r="G148" s="8">
        <v>1</v>
      </c>
      <c r="H148" s="8">
        <v>1</v>
      </c>
      <c r="I148" s="8">
        <v>1</v>
      </c>
      <c r="J148" s="9"/>
      <c r="K148" s="9"/>
      <c r="L148" s="9"/>
      <c r="M148" s="9">
        <f t="shared" si="29"/>
        <v>1</v>
      </c>
      <c r="N148" s="9">
        <f t="shared" si="30"/>
      </c>
      <c r="O148" s="9">
        <f t="shared" si="31"/>
        <v>1</v>
      </c>
      <c r="P148" s="9">
        <f t="shared" si="32"/>
      </c>
      <c r="Q148" s="9">
        <f t="shared" si="33"/>
      </c>
      <c r="R148" s="9">
        <f t="shared" si="34"/>
      </c>
      <c r="S148" s="9"/>
      <c r="T148" s="9"/>
      <c r="U148" s="9"/>
      <c r="V148" s="16"/>
    </row>
    <row r="149" spans="1:22" ht="26.25" thickBot="1">
      <c r="A149" s="17"/>
      <c r="B149" s="23">
        <v>143</v>
      </c>
      <c r="C149" s="25" t="s">
        <v>249</v>
      </c>
      <c r="D149" s="8">
        <v>1</v>
      </c>
      <c r="E149" s="8">
        <v>1</v>
      </c>
      <c r="F149" s="8">
        <v>1</v>
      </c>
      <c r="G149" s="9"/>
      <c r="H149" s="8">
        <v>1</v>
      </c>
      <c r="I149" s="8">
        <v>1</v>
      </c>
      <c r="J149" s="9"/>
      <c r="K149" s="9"/>
      <c r="L149" s="9"/>
      <c r="M149" s="9">
        <f t="shared" si="29"/>
      </c>
      <c r="N149" s="9">
        <f t="shared" si="30"/>
      </c>
      <c r="O149" s="9">
        <f t="shared" si="31"/>
      </c>
      <c r="P149" s="9">
        <f t="shared" si="32"/>
        <v>1</v>
      </c>
      <c r="Q149" s="9">
        <f t="shared" si="33"/>
      </c>
      <c r="R149" s="9">
        <f t="shared" si="34"/>
      </c>
      <c r="S149" s="9"/>
      <c r="T149" s="9"/>
      <c r="U149" s="9"/>
      <c r="V149" s="16"/>
    </row>
    <row r="150" spans="1:22" ht="15" thickBot="1">
      <c r="A150" s="17"/>
      <c r="B150" s="23">
        <v>144</v>
      </c>
      <c r="C150" s="25" t="s">
        <v>250</v>
      </c>
      <c r="D150" s="8">
        <v>1</v>
      </c>
      <c r="E150" s="8">
        <v>1</v>
      </c>
      <c r="F150" s="8">
        <v>1</v>
      </c>
      <c r="G150" s="8">
        <v>1</v>
      </c>
      <c r="H150" s="8">
        <v>1</v>
      </c>
      <c r="I150" s="8">
        <v>1</v>
      </c>
      <c r="J150" s="9"/>
      <c r="K150" s="9"/>
      <c r="L150" s="9"/>
      <c r="M150" s="9">
        <f t="shared" si="29"/>
      </c>
      <c r="N150" s="9">
        <f t="shared" si="30"/>
      </c>
      <c r="O150" s="9">
        <f t="shared" si="31"/>
      </c>
      <c r="P150" s="9">
        <f t="shared" si="32"/>
      </c>
      <c r="Q150" s="9">
        <f t="shared" si="33"/>
      </c>
      <c r="R150" s="9">
        <f t="shared" si="34"/>
      </c>
      <c r="S150" s="9"/>
      <c r="T150" s="9"/>
      <c r="U150" s="9"/>
      <c r="V150" s="16"/>
    </row>
    <row r="151" spans="1:22" ht="15" thickBot="1">
      <c r="A151" s="17"/>
      <c r="B151" s="23">
        <v>145</v>
      </c>
      <c r="C151" s="25" t="s">
        <v>251</v>
      </c>
      <c r="D151" s="8">
        <v>1</v>
      </c>
      <c r="E151" s="8">
        <v>1</v>
      </c>
      <c r="F151" s="8">
        <v>1</v>
      </c>
      <c r="G151" s="8">
        <v>1</v>
      </c>
      <c r="H151" s="8">
        <v>1</v>
      </c>
      <c r="I151" s="8">
        <v>1</v>
      </c>
      <c r="J151" s="9"/>
      <c r="K151" s="9"/>
      <c r="L151" s="9"/>
      <c r="M151" s="9">
        <f t="shared" si="29"/>
      </c>
      <c r="N151" s="9">
        <f t="shared" si="30"/>
      </c>
      <c r="O151" s="9">
        <f t="shared" si="31"/>
      </c>
      <c r="P151" s="9">
        <f t="shared" si="32"/>
      </c>
      <c r="Q151" s="9">
        <f t="shared" si="33"/>
      </c>
      <c r="R151" s="9">
        <f t="shared" si="34"/>
      </c>
      <c r="S151" s="9"/>
      <c r="T151" s="9"/>
      <c r="U151" s="9"/>
      <c r="V151" s="16"/>
    </row>
    <row r="152" spans="1:22" ht="15" thickBot="1">
      <c r="A152" s="17"/>
      <c r="B152" s="23">
        <v>146</v>
      </c>
      <c r="C152" s="25" t="s">
        <v>252</v>
      </c>
      <c r="D152" s="9"/>
      <c r="E152" s="8">
        <v>1</v>
      </c>
      <c r="F152" s="9"/>
      <c r="G152" s="8">
        <v>1</v>
      </c>
      <c r="H152" s="8">
        <v>1</v>
      </c>
      <c r="I152" s="8">
        <v>1</v>
      </c>
      <c r="J152" s="9"/>
      <c r="K152" s="9"/>
      <c r="L152" s="9"/>
      <c r="M152" s="9">
        <f t="shared" si="29"/>
        <v>1</v>
      </c>
      <c r="N152" s="9">
        <f t="shared" si="30"/>
      </c>
      <c r="O152" s="9">
        <f t="shared" si="31"/>
        <v>1</v>
      </c>
      <c r="P152" s="9">
        <f t="shared" si="32"/>
      </c>
      <c r="Q152" s="9">
        <f t="shared" si="33"/>
      </c>
      <c r="R152" s="9">
        <f t="shared" si="34"/>
      </c>
      <c r="S152" s="9"/>
      <c r="T152" s="9"/>
      <c r="U152" s="9"/>
      <c r="V152" s="16"/>
    </row>
    <row r="153" spans="1:22" ht="26.25" thickBot="1">
      <c r="A153" s="17"/>
      <c r="B153" s="23">
        <v>147</v>
      </c>
      <c r="C153" s="25" t="s">
        <v>253</v>
      </c>
      <c r="D153" s="8">
        <v>1</v>
      </c>
      <c r="E153" s="8">
        <v>1</v>
      </c>
      <c r="F153" s="8">
        <v>1</v>
      </c>
      <c r="G153" s="8">
        <v>1</v>
      </c>
      <c r="H153" s="8">
        <v>1</v>
      </c>
      <c r="I153" s="8">
        <v>1</v>
      </c>
      <c r="J153" s="9"/>
      <c r="K153" s="9"/>
      <c r="L153" s="9"/>
      <c r="M153" s="9">
        <f t="shared" si="29"/>
      </c>
      <c r="N153" s="9">
        <f t="shared" si="30"/>
      </c>
      <c r="O153" s="9">
        <f t="shared" si="31"/>
      </c>
      <c r="P153" s="9">
        <f t="shared" si="32"/>
      </c>
      <c r="Q153" s="9">
        <f t="shared" si="33"/>
      </c>
      <c r="R153" s="9">
        <f t="shared" si="34"/>
      </c>
      <c r="S153" s="9"/>
      <c r="T153" s="9"/>
      <c r="U153" s="9"/>
      <c r="V153" s="16"/>
    </row>
    <row r="154" spans="1:22" ht="15" thickBot="1">
      <c r="A154" s="17"/>
      <c r="B154" s="23">
        <v>148</v>
      </c>
      <c r="C154" s="25" t="s">
        <v>254</v>
      </c>
      <c r="D154" s="8">
        <v>1</v>
      </c>
      <c r="E154" s="8">
        <v>1</v>
      </c>
      <c r="F154" s="8">
        <v>1</v>
      </c>
      <c r="G154" s="8">
        <v>1</v>
      </c>
      <c r="H154" s="8">
        <v>1</v>
      </c>
      <c r="I154" s="8">
        <v>1</v>
      </c>
      <c r="J154" s="9"/>
      <c r="K154" s="9"/>
      <c r="L154" s="9"/>
      <c r="M154" s="9">
        <f t="shared" si="29"/>
      </c>
      <c r="N154" s="9">
        <f t="shared" si="30"/>
      </c>
      <c r="O154" s="9">
        <f t="shared" si="31"/>
      </c>
      <c r="P154" s="9">
        <f t="shared" si="32"/>
      </c>
      <c r="Q154" s="9">
        <f t="shared" si="33"/>
      </c>
      <c r="R154" s="9">
        <f t="shared" si="34"/>
      </c>
      <c r="S154" s="9"/>
      <c r="T154" s="9"/>
      <c r="U154" s="9"/>
      <c r="V154" s="16"/>
    </row>
    <row r="155" spans="1:22" ht="15" thickBot="1">
      <c r="A155" s="17"/>
      <c r="B155" s="23">
        <v>149</v>
      </c>
      <c r="C155" s="25" t="s">
        <v>255</v>
      </c>
      <c r="D155" s="8">
        <v>1</v>
      </c>
      <c r="E155" s="8">
        <v>1</v>
      </c>
      <c r="F155" s="8">
        <v>1</v>
      </c>
      <c r="G155" s="8">
        <v>1</v>
      </c>
      <c r="H155" s="8">
        <v>1</v>
      </c>
      <c r="I155" s="8">
        <v>1</v>
      </c>
      <c r="J155" s="9"/>
      <c r="K155" s="9"/>
      <c r="L155" s="9"/>
      <c r="M155" s="9">
        <f t="shared" si="29"/>
      </c>
      <c r="N155" s="9">
        <f t="shared" si="30"/>
      </c>
      <c r="O155" s="9">
        <f t="shared" si="31"/>
      </c>
      <c r="P155" s="9">
        <f t="shared" si="32"/>
      </c>
      <c r="Q155" s="9">
        <f t="shared" si="33"/>
      </c>
      <c r="R155" s="9">
        <f t="shared" si="34"/>
      </c>
      <c r="S155" s="9"/>
      <c r="T155" s="9"/>
      <c r="U155" s="9"/>
      <c r="V155" s="16"/>
    </row>
    <row r="156" spans="1:22" ht="39" thickBot="1">
      <c r="A156" s="17"/>
      <c r="B156" s="23">
        <v>150</v>
      </c>
      <c r="C156" s="25" t="s">
        <v>256</v>
      </c>
      <c r="D156" s="8">
        <v>1</v>
      </c>
      <c r="E156" s="9"/>
      <c r="F156" s="8">
        <v>1</v>
      </c>
      <c r="G156" s="8">
        <v>1</v>
      </c>
      <c r="H156" s="8">
        <v>1</v>
      </c>
      <c r="I156" s="9"/>
      <c r="J156" s="9"/>
      <c r="K156" s="9"/>
      <c r="L156" s="9"/>
      <c r="M156" s="9">
        <f t="shared" si="29"/>
      </c>
      <c r="N156" s="9">
        <f t="shared" si="30"/>
        <v>1</v>
      </c>
      <c r="O156" s="9">
        <f t="shared" si="31"/>
      </c>
      <c r="P156" s="9">
        <f t="shared" si="32"/>
      </c>
      <c r="Q156" s="9">
        <f t="shared" si="33"/>
      </c>
      <c r="R156" s="9">
        <f t="shared" si="34"/>
        <v>1</v>
      </c>
      <c r="S156" s="9"/>
      <c r="T156" s="9"/>
      <c r="U156" s="9"/>
      <c r="V156" s="16"/>
    </row>
    <row r="157" spans="1:22" ht="26.25" thickBot="1">
      <c r="A157" s="17"/>
      <c r="B157" s="23">
        <v>151</v>
      </c>
      <c r="C157" s="25" t="s">
        <v>257</v>
      </c>
      <c r="D157" s="8">
        <v>1</v>
      </c>
      <c r="E157" s="8">
        <v>1</v>
      </c>
      <c r="F157" s="9"/>
      <c r="G157" s="9"/>
      <c r="H157" s="8">
        <v>1</v>
      </c>
      <c r="I157" s="8">
        <v>1</v>
      </c>
      <c r="J157" s="9"/>
      <c r="K157" s="9"/>
      <c r="L157" s="9"/>
      <c r="M157" s="9">
        <f t="shared" si="29"/>
      </c>
      <c r="N157" s="9">
        <f t="shared" si="30"/>
      </c>
      <c r="O157" s="9">
        <f t="shared" si="31"/>
        <v>1</v>
      </c>
      <c r="P157" s="9">
        <f t="shared" si="32"/>
        <v>1</v>
      </c>
      <c r="Q157" s="9">
        <f t="shared" si="33"/>
      </c>
      <c r="R157" s="9">
        <f t="shared" si="34"/>
      </c>
      <c r="S157" s="9"/>
      <c r="T157" s="9"/>
      <c r="U157" s="9"/>
      <c r="V157" s="16"/>
    </row>
    <row r="158" spans="1:22" ht="26.25" thickBot="1">
      <c r="A158" s="17"/>
      <c r="B158" s="23">
        <v>152</v>
      </c>
      <c r="C158" s="25" t="s">
        <v>258</v>
      </c>
      <c r="D158" s="8">
        <v>1</v>
      </c>
      <c r="E158" s="8">
        <v>1</v>
      </c>
      <c r="F158" s="9"/>
      <c r="G158" s="9"/>
      <c r="H158" s="8">
        <v>1</v>
      </c>
      <c r="I158" s="9"/>
      <c r="J158" s="9"/>
      <c r="K158" s="9"/>
      <c r="L158" s="9"/>
      <c r="M158" s="9">
        <f t="shared" si="29"/>
      </c>
      <c r="N158" s="9">
        <f t="shared" si="30"/>
      </c>
      <c r="O158" s="9">
        <f t="shared" si="31"/>
        <v>1</v>
      </c>
      <c r="P158" s="9">
        <f t="shared" si="32"/>
        <v>1</v>
      </c>
      <c r="Q158" s="9">
        <f t="shared" si="33"/>
      </c>
      <c r="R158" s="9">
        <f t="shared" si="34"/>
        <v>1</v>
      </c>
      <c r="S158" s="9"/>
      <c r="T158" s="9"/>
      <c r="U158" s="9"/>
      <c r="V158" s="16"/>
    </row>
    <row r="159" spans="1:22" ht="26.25" thickBot="1">
      <c r="A159" s="17"/>
      <c r="B159" s="23">
        <v>153</v>
      </c>
      <c r="C159" s="25" t="s">
        <v>259</v>
      </c>
      <c r="D159" s="8">
        <v>1</v>
      </c>
      <c r="E159" s="8">
        <v>1</v>
      </c>
      <c r="F159" s="8">
        <v>1</v>
      </c>
      <c r="G159" s="8">
        <v>1</v>
      </c>
      <c r="H159" s="8">
        <v>1</v>
      </c>
      <c r="I159" s="8">
        <v>1</v>
      </c>
      <c r="J159" s="9"/>
      <c r="K159" s="9"/>
      <c r="L159" s="9"/>
      <c r="M159" s="9">
        <f t="shared" si="29"/>
      </c>
      <c r="N159" s="9">
        <f t="shared" si="30"/>
      </c>
      <c r="O159" s="9">
        <f t="shared" si="31"/>
      </c>
      <c r="P159" s="9">
        <f t="shared" si="32"/>
      </c>
      <c r="Q159" s="9">
        <f t="shared" si="33"/>
      </c>
      <c r="R159" s="9">
        <f t="shared" si="34"/>
      </c>
      <c r="S159" s="9"/>
      <c r="T159" s="9"/>
      <c r="U159" s="9"/>
      <c r="V159" s="16"/>
    </row>
    <row r="160" spans="1:22" ht="15" thickBot="1">
      <c r="A160" s="17"/>
      <c r="B160" s="23">
        <v>154</v>
      </c>
      <c r="C160" s="25" t="s">
        <v>260</v>
      </c>
      <c r="D160" s="9"/>
      <c r="E160" s="9"/>
      <c r="F160" s="9"/>
      <c r="G160" s="9"/>
      <c r="H160" s="8">
        <v>1</v>
      </c>
      <c r="I160" s="8">
        <v>1</v>
      </c>
      <c r="J160" s="9"/>
      <c r="K160" s="9"/>
      <c r="L160" s="9"/>
      <c r="M160" s="9">
        <f t="shared" si="29"/>
        <v>1</v>
      </c>
      <c r="N160" s="9">
        <f t="shared" si="30"/>
        <v>1</v>
      </c>
      <c r="O160" s="9">
        <f t="shared" si="31"/>
        <v>1</v>
      </c>
      <c r="P160" s="9">
        <f t="shared" si="32"/>
        <v>1</v>
      </c>
      <c r="Q160" s="9">
        <f t="shared" si="33"/>
      </c>
      <c r="R160" s="9">
        <f t="shared" si="34"/>
      </c>
      <c r="S160" s="9"/>
      <c r="T160" s="9"/>
      <c r="U160" s="9"/>
      <c r="V160" s="16"/>
    </row>
    <row r="161" spans="1:22" ht="26.25" thickBot="1">
      <c r="A161" s="17"/>
      <c r="B161" s="23">
        <v>155</v>
      </c>
      <c r="C161" s="25" t="s">
        <v>261</v>
      </c>
      <c r="D161" s="8">
        <v>1</v>
      </c>
      <c r="E161" s="8">
        <v>1</v>
      </c>
      <c r="F161" s="9"/>
      <c r="G161" s="9"/>
      <c r="H161" s="8">
        <v>1</v>
      </c>
      <c r="I161" s="9"/>
      <c r="J161" s="9"/>
      <c r="K161" s="9"/>
      <c r="L161" s="9"/>
      <c r="M161" s="9">
        <f t="shared" si="29"/>
      </c>
      <c r="N161" s="9">
        <f t="shared" si="30"/>
      </c>
      <c r="O161" s="9">
        <f t="shared" si="31"/>
        <v>1</v>
      </c>
      <c r="P161" s="9">
        <f t="shared" si="32"/>
        <v>1</v>
      </c>
      <c r="Q161" s="9">
        <f t="shared" si="33"/>
      </c>
      <c r="R161" s="9">
        <f t="shared" si="34"/>
        <v>1</v>
      </c>
      <c r="S161" s="9"/>
      <c r="T161" s="9"/>
      <c r="U161" s="9"/>
      <c r="V161" s="16"/>
    </row>
    <row r="162" spans="1:22" ht="26.25" thickBot="1">
      <c r="A162" s="17"/>
      <c r="B162" s="23">
        <v>156</v>
      </c>
      <c r="C162" s="25" t="s">
        <v>262</v>
      </c>
      <c r="D162" s="9"/>
      <c r="E162" s="9"/>
      <c r="F162" s="9"/>
      <c r="G162" s="9"/>
      <c r="H162" s="9"/>
      <c r="I162" s="9"/>
      <c r="J162" s="9"/>
      <c r="K162" s="9"/>
      <c r="L162" s="9"/>
      <c r="M162" s="9">
        <f t="shared" si="29"/>
        <v>1</v>
      </c>
      <c r="N162" s="9">
        <f t="shared" si="30"/>
        <v>1</v>
      </c>
      <c r="O162" s="9">
        <f t="shared" si="31"/>
        <v>1</v>
      </c>
      <c r="P162" s="9">
        <f t="shared" si="32"/>
        <v>1</v>
      </c>
      <c r="Q162" s="9">
        <f t="shared" si="33"/>
        <v>1</v>
      </c>
      <c r="R162" s="9">
        <f t="shared" si="34"/>
        <v>1</v>
      </c>
      <c r="S162" s="9"/>
      <c r="T162" s="9"/>
      <c r="U162" s="9"/>
      <c r="V162" s="16"/>
    </row>
    <row r="163" spans="1:22" ht="26.25" thickBot="1">
      <c r="A163" s="17"/>
      <c r="B163" s="23">
        <v>157</v>
      </c>
      <c r="C163" s="25" t="s">
        <v>263</v>
      </c>
      <c r="D163" s="8">
        <v>1</v>
      </c>
      <c r="E163" s="8">
        <v>1</v>
      </c>
      <c r="F163" s="8">
        <v>1</v>
      </c>
      <c r="G163" s="8">
        <v>1</v>
      </c>
      <c r="H163" s="8">
        <v>1</v>
      </c>
      <c r="I163" s="8">
        <v>1</v>
      </c>
      <c r="J163" s="9"/>
      <c r="K163" s="9"/>
      <c r="L163" s="9"/>
      <c r="M163" s="9">
        <f t="shared" si="29"/>
      </c>
      <c r="N163" s="9">
        <f t="shared" si="30"/>
      </c>
      <c r="O163" s="9">
        <f t="shared" si="31"/>
      </c>
      <c r="P163" s="9">
        <f t="shared" si="32"/>
      </c>
      <c r="Q163" s="9">
        <f t="shared" si="33"/>
      </c>
      <c r="R163" s="9">
        <f t="shared" si="34"/>
      </c>
      <c r="S163" s="9"/>
      <c r="T163" s="9"/>
      <c r="U163" s="9"/>
      <c r="V163" s="16"/>
    </row>
    <row r="164" spans="1:22" ht="39" thickBot="1">
      <c r="A164" s="17"/>
      <c r="B164" s="23">
        <v>158</v>
      </c>
      <c r="C164" s="25" t="s">
        <v>264</v>
      </c>
      <c r="D164" s="8">
        <v>1</v>
      </c>
      <c r="E164" s="8">
        <v>1</v>
      </c>
      <c r="F164" s="9"/>
      <c r="G164" s="8">
        <v>1</v>
      </c>
      <c r="H164" s="8">
        <v>1</v>
      </c>
      <c r="I164" s="8">
        <v>1</v>
      </c>
      <c r="J164" s="9"/>
      <c r="K164" s="9"/>
      <c r="L164" s="9"/>
      <c r="M164" s="9">
        <f t="shared" si="29"/>
      </c>
      <c r="N164" s="9">
        <f t="shared" si="30"/>
      </c>
      <c r="O164" s="9">
        <f t="shared" si="31"/>
        <v>1</v>
      </c>
      <c r="P164" s="9">
        <f t="shared" si="32"/>
      </c>
      <c r="Q164" s="9">
        <f t="shared" si="33"/>
      </c>
      <c r="R164" s="9">
        <f t="shared" si="34"/>
      </c>
      <c r="S164" s="9"/>
      <c r="T164" s="9"/>
      <c r="U164" s="9"/>
      <c r="V164" s="16"/>
    </row>
    <row r="165" spans="1:22" ht="15" thickBot="1">
      <c r="A165" s="17"/>
      <c r="B165" s="23">
        <v>159</v>
      </c>
      <c r="C165" s="25" t="s">
        <v>265</v>
      </c>
      <c r="D165" s="9">
        <v>1</v>
      </c>
      <c r="E165" s="9"/>
      <c r="F165" s="9"/>
      <c r="G165" s="9"/>
      <c r="H165" s="9">
        <v>1</v>
      </c>
      <c r="I165" s="9"/>
      <c r="J165" s="9"/>
      <c r="K165" s="9"/>
      <c r="L165" s="9"/>
      <c r="M165" s="9">
        <f t="shared" si="29"/>
      </c>
      <c r="N165" s="9">
        <f t="shared" si="30"/>
        <v>1</v>
      </c>
      <c r="O165" s="9">
        <f t="shared" si="31"/>
        <v>1</v>
      </c>
      <c r="P165" s="9">
        <f t="shared" si="32"/>
        <v>1</v>
      </c>
      <c r="Q165" s="9">
        <f t="shared" si="33"/>
      </c>
      <c r="R165" s="9">
        <f t="shared" si="34"/>
        <v>1</v>
      </c>
      <c r="S165" s="9"/>
      <c r="T165" s="9"/>
      <c r="U165" s="9"/>
      <c r="V165" s="16"/>
    </row>
    <row r="166" spans="1:22" ht="26.25" thickBot="1">
      <c r="A166" s="17"/>
      <c r="B166" s="23">
        <v>160</v>
      </c>
      <c r="C166" s="25" t="s">
        <v>266</v>
      </c>
      <c r="D166" s="9">
        <v>1</v>
      </c>
      <c r="E166" s="9"/>
      <c r="F166" s="9">
        <v>1</v>
      </c>
      <c r="G166" s="9">
        <v>1</v>
      </c>
      <c r="H166" s="9">
        <v>1</v>
      </c>
      <c r="I166" s="9">
        <v>1</v>
      </c>
      <c r="J166" s="9"/>
      <c r="K166" s="9"/>
      <c r="L166" s="9">
        <v>1</v>
      </c>
      <c r="M166" s="9">
        <f t="shared" si="29"/>
      </c>
      <c r="N166" s="9">
        <f t="shared" si="30"/>
        <v>1</v>
      </c>
      <c r="O166" s="9">
        <f t="shared" si="31"/>
      </c>
      <c r="P166" s="9">
        <f t="shared" si="32"/>
      </c>
      <c r="Q166" s="9">
        <f t="shared" si="33"/>
      </c>
      <c r="R166" s="9">
        <f t="shared" si="34"/>
      </c>
      <c r="S166" s="9">
        <f aca="true" t="shared" si="35" ref="S166:U167">IF(J166=1,"",1)</f>
        <v>1</v>
      </c>
      <c r="T166" s="9">
        <f t="shared" si="35"/>
        <v>1</v>
      </c>
      <c r="U166" s="9">
        <f t="shared" si="35"/>
      </c>
      <c r="V166" s="16"/>
    </row>
    <row r="167" spans="1:22" ht="26.25" thickBot="1">
      <c r="A167" s="17"/>
      <c r="B167" s="23">
        <v>161</v>
      </c>
      <c r="C167" s="25" t="s">
        <v>267</v>
      </c>
      <c r="D167" s="9">
        <v>1</v>
      </c>
      <c r="E167" s="9"/>
      <c r="F167" s="9">
        <v>1</v>
      </c>
      <c r="G167" s="9">
        <v>1</v>
      </c>
      <c r="H167" s="9">
        <v>1</v>
      </c>
      <c r="I167" s="9">
        <v>1</v>
      </c>
      <c r="J167" s="9"/>
      <c r="K167" s="9"/>
      <c r="L167" s="9">
        <v>1</v>
      </c>
      <c r="M167" s="9">
        <f t="shared" si="29"/>
      </c>
      <c r="N167" s="9">
        <f t="shared" si="30"/>
        <v>1</v>
      </c>
      <c r="O167" s="9">
        <f t="shared" si="31"/>
      </c>
      <c r="P167" s="9">
        <f t="shared" si="32"/>
      </c>
      <c r="Q167" s="9">
        <f t="shared" si="33"/>
      </c>
      <c r="R167" s="9">
        <f t="shared" si="34"/>
      </c>
      <c r="S167" s="9">
        <f t="shared" si="35"/>
        <v>1</v>
      </c>
      <c r="T167" s="9">
        <f t="shared" si="35"/>
        <v>1</v>
      </c>
      <c r="U167" s="9">
        <f t="shared" si="35"/>
      </c>
      <c r="V167" s="16"/>
    </row>
    <row r="168" spans="1:22" ht="26.25" thickBot="1">
      <c r="A168" s="17"/>
      <c r="B168" s="23">
        <v>162</v>
      </c>
      <c r="C168" s="25" t="s">
        <v>268</v>
      </c>
      <c r="D168" s="9">
        <v>1</v>
      </c>
      <c r="E168" s="9"/>
      <c r="F168" s="9">
        <v>1</v>
      </c>
      <c r="G168" s="9">
        <v>1</v>
      </c>
      <c r="H168" s="9">
        <v>1</v>
      </c>
      <c r="I168" s="9">
        <v>1</v>
      </c>
      <c r="J168" s="9"/>
      <c r="K168" s="9"/>
      <c r="L168" s="9"/>
      <c r="M168" s="9">
        <f t="shared" si="29"/>
      </c>
      <c r="N168" s="9">
        <f t="shared" si="30"/>
        <v>1</v>
      </c>
      <c r="O168" s="9">
        <f t="shared" si="31"/>
      </c>
      <c r="P168" s="9">
        <f t="shared" si="32"/>
      </c>
      <c r="Q168" s="9">
        <f t="shared" si="33"/>
      </c>
      <c r="R168" s="9">
        <f t="shared" si="34"/>
      </c>
      <c r="S168" s="9"/>
      <c r="T168" s="9"/>
      <c r="U168" s="9"/>
      <c r="V168" s="16"/>
    </row>
    <row r="169" spans="1:22" ht="39" thickBot="1">
      <c r="A169" s="17"/>
      <c r="B169" s="23">
        <v>163</v>
      </c>
      <c r="C169" s="25" t="s">
        <v>269</v>
      </c>
      <c r="D169" s="9">
        <v>1</v>
      </c>
      <c r="E169" s="9">
        <v>1</v>
      </c>
      <c r="F169" s="9"/>
      <c r="G169" s="9">
        <v>1</v>
      </c>
      <c r="H169" s="9">
        <v>1</v>
      </c>
      <c r="I169" s="9">
        <v>1</v>
      </c>
      <c r="J169" s="9"/>
      <c r="K169" s="9"/>
      <c r="L169" s="9"/>
      <c r="M169" s="9">
        <f t="shared" si="29"/>
      </c>
      <c r="N169" s="9">
        <f t="shared" si="30"/>
      </c>
      <c r="O169" s="9">
        <f t="shared" si="31"/>
        <v>1</v>
      </c>
      <c r="P169" s="9">
        <f t="shared" si="32"/>
      </c>
      <c r="Q169" s="9">
        <f t="shared" si="33"/>
      </c>
      <c r="R169" s="9">
        <f t="shared" si="34"/>
      </c>
      <c r="S169" s="9"/>
      <c r="T169" s="9"/>
      <c r="U169" s="9"/>
      <c r="V169" s="16"/>
    </row>
    <row r="170" spans="1:22" ht="26.25" thickBot="1">
      <c r="A170" s="17"/>
      <c r="B170" s="23">
        <v>164</v>
      </c>
      <c r="C170" s="25" t="s">
        <v>270</v>
      </c>
      <c r="D170" s="9">
        <v>1</v>
      </c>
      <c r="E170" s="9"/>
      <c r="F170" s="9"/>
      <c r="G170" s="9"/>
      <c r="H170" s="9">
        <v>1</v>
      </c>
      <c r="I170" s="9">
        <v>1</v>
      </c>
      <c r="J170" s="9"/>
      <c r="K170" s="9"/>
      <c r="L170" s="9"/>
      <c r="M170" s="9">
        <f t="shared" si="29"/>
      </c>
      <c r="N170" s="9">
        <f t="shared" si="30"/>
        <v>1</v>
      </c>
      <c r="O170" s="9">
        <f t="shared" si="31"/>
        <v>1</v>
      </c>
      <c r="P170" s="9">
        <f t="shared" si="32"/>
        <v>1</v>
      </c>
      <c r="Q170" s="9">
        <f t="shared" si="33"/>
      </c>
      <c r="R170" s="9">
        <f t="shared" si="34"/>
      </c>
      <c r="S170" s="9"/>
      <c r="T170" s="9"/>
      <c r="U170" s="9"/>
      <c r="V170" s="16"/>
    </row>
    <row r="171" spans="1:22" ht="26.25" thickBot="1">
      <c r="A171" s="17"/>
      <c r="B171" s="23">
        <v>165</v>
      </c>
      <c r="C171" s="25" t="s">
        <v>271</v>
      </c>
      <c r="D171" s="9"/>
      <c r="E171" s="9">
        <v>1</v>
      </c>
      <c r="F171" s="9"/>
      <c r="G171" s="9">
        <v>1</v>
      </c>
      <c r="H171" s="9">
        <v>1</v>
      </c>
      <c r="I171" s="9"/>
      <c r="J171" s="9"/>
      <c r="K171" s="9"/>
      <c r="L171" s="9"/>
      <c r="M171" s="9">
        <f t="shared" si="29"/>
        <v>1</v>
      </c>
      <c r="N171" s="9">
        <f t="shared" si="30"/>
      </c>
      <c r="O171" s="9">
        <f t="shared" si="31"/>
        <v>1</v>
      </c>
      <c r="P171" s="9">
        <f t="shared" si="32"/>
      </c>
      <c r="Q171" s="9">
        <f t="shared" si="33"/>
      </c>
      <c r="R171" s="9">
        <f t="shared" si="34"/>
        <v>1</v>
      </c>
      <c r="S171" s="9">
        <f aca="true" t="shared" si="36" ref="S171:U172">IF(J171=1,"",1)</f>
        <v>1</v>
      </c>
      <c r="T171" s="9">
        <f t="shared" si="36"/>
        <v>1</v>
      </c>
      <c r="U171" s="9">
        <f t="shared" si="36"/>
        <v>1</v>
      </c>
      <c r="V171" s="16"/>
    </row>
    <row r="172" spans="1:22" ht="26.25" thickBot="1">
      <c r="A172" s="17"/>
      <c r="B172" s="23">
        <v>166</v>
      </c>
      <c r="C172" s="25" t="s">
        <v>272</v>
      </c>
      <c r="D172" s="9">
        <v>1</v>
      </c>
      <c r="E172" s="9">
        <v>1</v>
      </c>
      <c r="F172" s="9">
        <v>1</v>
      </c>
      <c r="G172" s="9">
        <v>1</v>
      </c>
      <c r="H172" s="9">
        <v>1</v>
      </c>
      <c r="I172" s="9">
        <v>1</v>
      </c>
      <c r="J172" s="9"/>
      <c r="K172" s="9"/>
      <c r="L172" s="9"/>
      <c r="M172" s="9">
        <f t="shared" si="29"/>
      </c>
      <c r="N172" s="9">
        <f t="shared" si="30"/>
      </c>
      <c r="O172" s="9">
        <f t="shared" si="31"/>
      </c>
      <c r="P172" s="9">
        <f t="shared" si="32"/>
      </c>
      <c r="Q172" s="9">
        <f t="shared" si="33"/>
      </c>
      <c r="R172" s="9">
        <f t="shared" si="34"/>
      </c>
      <c r="S172" s="9">
        <f t="shared" si="36"/>
        <v>1</v>
      </c>
      <c r="T172" s="9">
        <f t="shared" si="36"/>
        <v>1</v>
      </c>
      <c r="U172" s="9">
        <f t="shared" si="36"/>
        <v>1</v>
      </c>
      <c r="V172" s="16"/>
    </row>
    <row r="173" spans="1:22" ht="51.75" thickBot="1">
      <c r="A173" s="17"/>
      <c r="B173" s="23">
        <v>167</v>
      </c>
      <c r="C173" s="25" t="s">
        <v>273</v>
      </c>
      <c r="D173" s="9">
        <v>1</v>
      </c>
      <c r="E173" s="9">
        <v>1</v>
      </c>
      <c r="F173" s="9">
        <v>1</v>
      </c>
      <c r="G173" s="9">
        <v>1</v>
      </c>
      <c r="H173" s="9">
        <v>1</v>
      </c>
      <c r="I173" s="9">
        <v>1</v>
      </c>
      <c r="J173" s="9"/>
      <c r="K173" s="9"/>
      <c r="L173" s="9"/>
      <c r="M173" s="9">
        <f aca="true" t="shared" si="37" ref="M173:M204">IF(D173=1,"",1)</f>
      </c>
      <c r="N173" s="9">
        <f aca="true" t="shared" si="38" ref="N173:N204">IF(E173=1,"",1)</f>
      </c>
      <c r="O173" s="9">
        <f aca="true" t="shared" si="39" ref="O173:O204">IF(F173=1,"",1)</f>
      </c>
      <c r="P173" s="9">
        <f aca="true" t="shared" si="40" ref="P173:P204">IF(G173=1,"",1)</f>
      </c>
      <c r="Q173" s="9">
        <f aca="true" t="shared" si="41" ref="Q173:Q204">IF(H173=1,"",1)</f>
      </c>
      <c r="R173" s="9">
        <f aca="true" t="shared" si="42" ref="R173:R204">IF(I173=1,"",1)</f>
      </c>
      <c r="S173" s="9"/>
      <c r="T173" s="9"/>
      <c r="U173" s="9"/>
      <c r="V173" s="16"/>
    </row>
    <row r="174" spans="1:22" ht="26.25" thickBot="1">
      <c r="A174" s="17"/>
      <c r="B174" s="23">
        <v>168</v>
      </c>
      <c r="C174" s="25" t="s">
        <v>274</v>
      </c>
      <c r="D174" s="9"/>
      <c r="E174" s="9"/>
      <c r="F174" s="9"/>
      <c r="G174" s="9"/>
      <c r="H174" s="9"/>
      <c r="I174" s="9"/>
      <c r="J174" s="9"/>
      <c r="K174" s="9"/>
      <c r="L174" s="9"/>
      <c r="M174" s="9">
        <f t="shared" si="37"/>
        <v>1</v>
      </c>
      <c r="N174" s="9">
        <f t="shared" si="38"/>
        <v>1</v>
      </c>
      <c r="O174" s="9">
        <f t="shared" si="39"/>
        <v>1</v>
      </c>
      <c r="P174" s="9">
        <f t="shared" si="40"/>
        <v>1</v>
      </c>
      <c r="Q174" s="9">
        <f t="shared" si="41"/>
        <v>1</v>
      </c>
      <c r="R174" s="9">
        <f t="shared" si="42"/>
        <v>1</v>
      </c>
      <c r="S174" s="9"/>
      <c r="T174" s="9"/>
      <c r="U174" s="9"/>
      <c r="V174" s="16"/>
    </row>
    <row r="175" spans="1:22" ht="51.75" thickBot="1">
      <c r="A175" s="17"/>
      <c r="B175" s="23">
        <v>169</v>
      </c>
      <c r="C175" s="25" t="s">
        <v>275</v>
      </c>
      <c r="D175" s="9">
        <v>1</v>
      </c>
      <c r="E175" s="9">
        <v>1</v>
      </c>
      <c r="F175" s="9">
        <v>1</v>
      </c>
      <c r="G175" s="9">
        <v>1</v>
      </c>
      <c r="H175" s="9">
        <v>1</v>
      </c>
      <c r="I175" s="9">
        <v>1</v>
      </c>
      <c r="J175" s="9"/>
      <c r="K175" s="9"/>
      <c r="L175" s="9"/>
      <c r="M175" s="9">
        <f t="shared" si="37"/>
      </c>
      <c r="N175" s="9">
        <f t="shared" si="38"/>
      </c>
      <c r="O175" s="9">
        <f t="shared" si="39"/>
      </c>
      <c r="P175" s="9">
        <f t="shared" si="40"/>
      </c>
      <c r="Q175" s="9">
        <f t="shared" si="41"/>
      </c>
      <c r="R175" s="9">
        <f t="shared" si="42"/>
      </c>
      <c r="S175" s="9"/>
      <c r="T175" s="9"/>
      <c r="U175" s="9"/>
      <c r="V175" s="16"/>
    </row>
    <row r="176" spans="1:22" ht="39" thickBot="1">
      <c r="A176" s="17"/>
      <c r="B176" s="23">
        <v>170</v>
      </c>
      <c r="C176" s="25" t="s">
        <v>276</v>
      </c>
      <c r="D176" s="9">
        <v>1</v>
      </c>
      <c r="E176" s="9">
        <v>1</v>
      </c>
      <c r="F176" s="9">
        <v>1</v>
      </c>
      <c r="G176" s="9">
        <v>1</v>
      </c>
      <c r="H176" s="9">
        <v>1</v>
      </c>
      <c r="I176" s="9">
        <v>1</v>
      </c>
      <c r="J176" s="9"/>
      <c r="K176" s="9"/>
      <c r="L176" s="9">
        <v>1</v>
      </c>
      <c r="M176" s="9">
        <f t="shared" si="37"/>
      </c>
      <c r="N176" s="9">
        <f t="shared" si="38"/>
      </c>
      <c r="O176" s="9">
        <f t="shared" si="39"/>
      </c>
      <c r="P176" s="9">
        <f t="shared" si="40"/>
      </c>
      <c r="Q176" s="9">
        <f t="shared" si="41"/>
      </c>
      <c r="R176" s="9">
        <f t="shared" si="42"/>
      </c>
      <c r="S176" s="9">
        <f aca="true" t="shared" si="43" ref="S176:U180">IF(J176=1,"",1)</f>
        <v>1</v>
      </c>
      <c r="T176" s="9">
        <f t="shared" si="43"/>
        <v>1</v>
      </c>
      <c r="U176" s="9">
        <f t="shared" si="43"/>
      </c>
      <c r="V176" s="16"/>
    </row>
    <row r="177" spans="1:22" ht="39" thickBot="1">
      <c r="A177" s="17"/>
      <c r="B177" s="23">
        <v>171</v>
      </c>
      <c r="C177" s="25" t="s">
        <v>277</v>
      </c>
      <c r="D177" s="9">
        <v>1</v>
      </c>
      <c r="E177" s="9">
        <v>1</v>
      </c>
      <c r="F177" s="9"/>
      <c r="G177" s="9">
        <v>1</v>
      </c>
      <c r="H177" s="9">
        <v>1</v>
      </c>
      <c r="I177" s="9">
        <v>1</v>
      </c>
      <c r="J177" s="9"/>
      <c r="K177" s="9"/>
      <c r="L177" s="9"/>
      <c r="M177" s="9">
        <f t="shared" si="37"/>
      </c>
      <c r="N177" s="9">
        <f t="shared" si="38"/>
      </c>
      <c r="O177" s="9">
        <f t="shared" si="39"/>
        <v>1</v>
      </c>
      <c r="P177" s="9">
        <f t="shared" si="40"/>
      </c>
      <c r="Q177" s="9">
        <f t="shared" si="41"/>
      </c>
      <c r="R177" s="9">
        <f t="shared" si="42"/>
      </c>
      <c r="S177" s="9">
        <f t="shared" si="43"/>
        <v>1</v>
      </c>
      <c r="T177" s="9">
        <f t="shared" si="43"/>
        <v>1</v>
      </c>
      <c r="U177" s="9">
        <f t="shared" si="43"/>
        <v>1</v>
      </c>
      <c r="V177" s="16"/>
    </row>
    <row r="178" spans="1:22" ht="51.75" thickBot="1">
      <c r="A178" s="17"/>
      <c r="B178" s="23">
        <v>172</v>
      </c>
      <c r="C178" s="25" t="s">
        <v>278</v>
      </c>
      <c r="D178" s="9">
        <v>1</v>
      </c>
      <c r="E178" s="9">
        <v>1</v>
      </c>
      <c r="F178" s="9">
        <v>1</v>
      </c>
      <c r="G178" s="9">
        <v>1</v>
      </c>
      <c r="H178" s="9">
        <v>1</v>
      </c>
      <c r="I178" s="9">
        <v>1</v>
      </c>
      <c r="J178" s="9"/>
      <c r="K178" s="9"/>
      <c r="L178" s="9">
        <v>1</v>
      </c>
      <c r="M178" s="9">
        <f t="shared" si="37"/>
      </c>
      <c r="N178" s="9">
        <f t="shared" si="38"/>
      </c>
      <c r="O178" s="9">
        <f t="shared" si="39"/>
      </c>
      <c r="P178" s="9">
        <f t="shared" si="40"/>
      </c>
      <c r="Q178" s="9">
        <f t="shared" si="41"/>
      </c>
      <c r="R178" s="9">
        <f t="shared" si="42"/>
      </c>
      <c r="S178" s="9">
        <f t="shared" si="43"/>
        <v>1</v>
      </c>
      <c r="T178" s="9">
        <f t="shared" si="43"/>
        <v>1</v>
      </c>
      <c r="U178" s="9">
        <f t="shared" si="43"/>
      </c>
      <c r="V178" s="16"/>
    </row>
    <row r="179" spans="1:22" ht="26.25" thickBot="1">
      <c r="A179" s="17"/>
      <c r="B179" s="23">
        <v>173</v>
      </c>
      <c r="C179" s="25" t="s">
        <v>279</v>
      </c>
      <c r="D179" s="9">
        <v>1</v>
      </c>
      <c r="E179" s="9"/>
      <c r="F179" s="9">
        <v>1</v>
      </c>
      <c r="G179" s="9">
        <v>1</v>
      </c>
      <c r="H179" s="9">
        <v>1</v>
      </c>
      <c r="I179" s="9">
        <v>1</v>
      </c>
      <c r="J179" s="9"/>
      <c r="K179" s="9"/>
      <c r="L179" s="9">
        <v>1</v>
      </c>
      <c r="M179" s="9">
        <f t="shared" si="37"/>
      </c>
      <c r="N179" s="9">
        <f t="shared" si="38"/>
        <v>1</v>
      </c>
      <c r="O179" s="9">
        <f t="shared" si="39"/>
      </c>
      <c r="P179" s="9">
        <f t="shared" si="40"/>
      </c>
      <c r="Q179" s="9">
        <f t="shared" si="41"/>
      </c>
      <c r="R179" s="9">
        <f t="shared" si="42"/>
      </c>
      <c r="S179" s="9">
        <f t="shared" si="43"/>
        <v>1</v>
      </c>
      <c r="T179" s="9">
        <f t="shared" si="43"/>
        <v>1</v>
      </c>
      <c r="U179" s="9">
        <f t="shared" si="43"/>
      </c>
      <c r="V179" s="16"/>
    </row>
    <row r="180" spans="1:22" ht="39" thickBot="1">
      <c r="A180" s="17"/>
      <c r="B180" s="23">
        <v>174</v>
      </c>
      <c r="C180" s="25" t="s">
        <v>280</v>
      </c>
      <c r="D180" s="9">
        <v>1</v>
      </c>
      <c r="E180" s="9">
        <v>1</v>
      </c>
      <c r="F180" s="9">
        <v>1</v>
      </c>
      <c r="G180" s="9">
        <v>1</v>
      </c>
      <c r="H180" s="9">
        <v>1</v>
      </c>
      <c r="I180" s="9">
        <v>1</v>
      </c>
      <c r="J180" s="9"/>
      <c r="K180" s="9"/>
      <c r="L180" s="9"/>
      <c r="M180" s="9">
        <f t="shared" si="37"/>
      </c>
      <c r="N180" s="9">
        <f t="shared" si="38"/>
      </c>
      <c r="O180" s="9">
        <f t="shared" si="39"/>
      </c>
      <c r="P180" s="9">
        <f t="shared" si="40"/>
      </c>
      <c r="Q180" s="9">
        <f t="shared" si="41"/>
      </c>
      <c r="R180" s="9">
        <f t="shared" si="42"/>
      </c>
      <c r="S180" s="9">
        <f t="shared" si="43"/>
        <v>1</v>
      </c>
      <c r="T180" s="9">
        <f t="shared" si="43"/>
        <v>1</v>
      </c>
      <c r="U180" s="9">
        <f t="shared" si="43"/>
        <v>1</v>
      </c>
      <c r="V180" s="16"/>
    </row>
    <row r="181" spans="1:22" ht="39" thickBot="1">
      <c r="A181" s="17"/>
      <c r="B181" s="23">
        <v>175</v>
      </c>
      <c r="C181" s="25" t="s">
        <v>281</v>
      </c>
      <c r="D181" s="9">
        <v>1</v>
      </c>
      <c r="E181" s="9"/>
      <c r="F181" s="9"/>
      <c r="G181" s="9"/>
      <c r="H181" s="9">
        <v>1</v>
      </c>
      <c r="I181" s="9"/>
      <c r="J181" s="9"/>
      <c r="K181" s="9"/>
      <c r="L181" s="9"/>
      <c r="M181" s="9">
        <f t="shared" si="37"/>
      </c>
      <c r="N181" s="9">
        <f t="shared" si="38"/>
        <v>1</v>
      </c>
      <c r="O181" s="9">
        <f t="shared" si="39"/>
        <v>1</v>
      </c>
      <c r="P181" s="9">
        <f t="shared" si="40"/>
        <v>1</v>
      </c>
      <c r="Q181" s="9">
        <f t="shared" si="41"/>
      </c>
      <c r="R181" s="9">
        <f t="shared" si="42"/>
        <v>1</v>
      </c>
      <c r="S181" s="9"/>
      <c r="T181" s="9"/>
      <c r="U181" s="9"/>
      <c r="V181" s="16"/>
    </row>
    <row r="182" spans="1:22" ht="39" thickBot="1">
      <c r="A182" s="17"/>
      <c r="B182" s="23">
        <v>176</v>
      </c>
      <c r="C182" s="25" t="s">
        <v>282</v>
      </c>
      <c r="D182" s="9">
        <v>1</v>
      </c>
      <c r="E182" s="9">
        <v>1</v>
      </c>
      <c r="F182" s="9"/>
      <c r="G182" s="9">
        <v>1</v>
      </c>
      <c r="H182" s="9">
        <v>1</v>
      </c>
      <c r="I182" s="9">
        <v>1</v>
      </c>
      <c r="J182" s="9"/>
      <c r="K182" s="9"/>
      <c r="L182" s="9"/>
      <c r="M182" s="9">
        <f t="shared" si="37"/>
      </c>
      <c r="N182" s="9">
        <f t="shared" si="38"/>
      </c>
      <c r="O182" s="9">
        <f t="shared" si="39"/>
        <v>1</v>
      </c>
      <c r="P182" s="9">
        <f t="shared" si="40"/>
      </c>
      <c r="Q182" s="9">
        <f t="shared" si="41"/>
      </c>
      <c r="R182" s="9">
        <f t="shared" si="42"/>
      </c>
      <c r="S182" s="9"/>
      <c r="T182" s="9"/>
      <c r="U182" s="9"/>
      <c r="V182" s="16"/>
    </row>
    <row r="183" spans="1:22" ht="15" thickBot="1">
      <c r="A183" s="17"/>
      <c r="B183" s="23">
        <v>177</v>
      </c>
      <c r="C183" s="25" t="s">
        <v>283</v>
      </c>
      <c r="D183" s="9">
        <v>1</v>
      </c>
      <c r="E183" s="9"/>
      <c r="F183" s="9"/>
      <c r="G183" s="9"/>
      <c r="H183" s="9">
        <v>1</v>
      </c>
      <c r="I183" s="9">
        <v>1</v>
      </c>
      <c r="J183" s="9"/>
      <c r="K183" s="9"/>
      <c r="L183" s="9"/>
      <c r="M183" s="9">
        <f t="shared" si="37"/>
      </c>
      <c r="N183" s="9">
        <f t="shared" si="38"/>
        <v>1</v>
      </c>
      <c r="O183" s="9">
        <f t="shared" si="39"/>
        <v>1</v>
      </c>
      <c r="P183" s="9">
        <f t="shared" si="40"/>
        <v>1</v>
      </c>
      <c r="Q183" s="9">
        <f t="shared" si="41"/>
      </c>
      <c r="R183" s="9">
        <f t="shared" si="42"/>
      </c>
      <c r="S183" s="9">
        <f>IF(J183=1,"",1)</f>
        <v>1</v>
      </c>
      <c r="T183" s="9">
        <f>IF(K183=1,"",1)</f>
        <v>1</v>
      </c>
      <c r="U183" s="9">
        <f>IF(L183=1,"",1)</f>
        <v>1</v>
      </c>
      <c r="V183" s="16"/>
    </row>
    <row r="184" spans="1:22" ht="26.25" thickBot="1">
      <c r="A184" s="17"/>
      <c r="B184" s="23">
        <v>178</v>
      </c>
      <c r="C184" s="25" t="s">
        <v>284</v>
      </c>
      <c r="D184" s="9">
        <v>1</v>
      </c>
      <c r="E184" s="9">
        <v>1</v>
      </c>
      <c r="F184" s="9">
        <v>1</v>
      </c>
      <c r="G184" s="9">
        <v>1</v>
      </c>
      <c r="H184" s="9">
        <v>1</v>
      </c>
      <c r="I184" s="9">
        <v>1</v>
      </c>
      <c r="J184" s="9"/>
      <c r="K184" s="9"/>
      <c r="L184" s="9"/>
      <c r="M184" s="9">
        <f t="shared" si="37"/>
      </c>
      <c r="N184" s="9">
        <f t="shared" si="38"/>
      </c>
      <c r="O184" s="9">
        <f t="shared" si="39"/>
      </c>
      <c r="P184" s="9">
        <f t="shared" si="40"/>
      </c>
      <c r="Q184" s="9">
        <f t="shared" si="41"/>
      </c>
      <c r="R184" s="9">
        <f t="shared" si="42"/>
      </c>
      <c r="S184" s="9"/>
      <c r="T184" s="9"/>
      <c r="U184" s="9"/>
      <c r="V184" s="16"/>
    </row>
    <row r="185" spans="1:22" ht="26.25" thickBot="1">
      <c r="A185" s="17"/>
      <c r="B185" s="23">
        <v>179</v>
      </c>
      <c r="C185" s="25" t="s">
        <v>285</v>
      </c>
      <c r="D185" s="9"/>
      <c r="E185" s="9"/>
      <c r="F185" s="9"/>
      <c r="G185" s="9"/>
      <c r="H185" s="9"/>
      <c r="I185" s="9"/>
      <c r="J185" s="9"/>
      <c r="K185" s="9"/>
      <c r="L185" s="9"/>
      <c r="M185" s="9">
        <f t="shared" si="37"/>
        <v>1</v>
      </c>
      <c r="N185" s="9">
        <f t="shared" si="38"/>
        <v>1</v>
      </c>
      <c r="O185" s="9">
        <f t="shared" si="39"/>
        <v>1</v>
      </c>
      <c r="P185" s="9">
        <f t="shared" si="40"/>
        <v>1</v>
      </c>
      <c r="Q185" s="9">
        <f t="shared" si="41"/>
        <v>1</v>
      </c>
      <c r="R185" s="9">
        <f t="shared" si="42"/>
        <v>1</v>
      </c>
      <c r="S185" s="9"/>
      <c r="T185" s="9"/>
      <c r="U185" s="9"/>
      <c r="V185" s="16"/>
    </row>
    <row r="186" spans="1:22" ht="39" thickBot="1">
      <c r="A186" s="17"/>
      <c r="B186" s="23">
        <v>180</v>
      </c>
      <c r="C186" s="25" t="s">
        <v>286</v>
      </c>
      <c r="D186" s="9">
        <v>1</v>
      </c>
      <c r="E186" s="9"/>
      <c r="F186" s="9"/>
      <c r="G186" s="9"/>
      <c r="H186" s="9">
        <v>1</v>
      </c>
      <c r="I186" s="9">
        <v>1</v>
      </c>
      <c r="J186" s="9"/>
      <c r="K186" s="9"/>
      <c r="L186" s="9"/>
      <c r="M186" s="9">
        <f t="shared" si="37"/>
      </c>
      <c r="N186" s="9">
        <f t="shared" si="38"/>
        <v>1</v>
      </c>
      <c r="O186" s="9">
        <f t="shared" si="39"/>
        <v>1</v>
      </c>
      <c r="P186" s="9">
        <f t="shared" si="40"/>
        <v>1</v>
      </c>
      <c r="Q186" s="9">
        <f t="shared" si="41"/>
      </c>
      <c r="R186" s="9">
        <f t="shared" si="42"/>
      </c>
      <c r="S186" s="9"/>
      <c r="T186" s="9"/>
      <c r="U186" s="9"/>
      <c r="V186" s="16"/>
    </row>
    <row r="187" spans="1:22" ht="26.25" thickBot="1">
      <c r="A187" s="17"/>
      <c r="B187" s="23">
        <v>181</v>
      </c>
      <c r="C187" s="25" t="s">
        <v>287</v>
      </c>
      <c r="D187" s="9">
        <v>1</v>
      </c>
      <c r="E187" s="9">
        <v>1</v>
      </c>
      <c r="F187" s="9">
        <v>1</v>
      </c>
      <c r="G187" s="9">
        <v>1</v>
      </c>
      <c r="H187" s="9">
        <v>1</v>
      </c>
      <c r="I187" s="9">
        <v>1</v>
      </c>
      <c r="J187" s="9"/>
      <c r="K187" s="9"/>
      <c r="L187" s="9"/>
      <c r="M187" s="9">
        <f t="shared" si="37"/>
      </c>
      <c r="N187" s="9">
        <f t="shared" si="38"/>
      </c>
      <c r="O187" s="9">
        <f t="shared" si="39"/>
      </c>
      <c r="P187" s="9">
        <f t="shared" si="40"/>
      </c>
      <c r="Q187" s="9">
        <f t="shared" si="41"/>
      </c>
      <c r="R187" s="9">
        <f t="shared" si="42"/>
      </c>
      <c r="S187" s="9"/>
      <c r="T187" s="9"/>
      <c r="U187" s="9"/>
      <c r="V187" s="16"/>
    </row>
    <row r="188" spans="1:22" ht="51.75" thickBot="1">
      <c r="A188" s="17"/>
      <c r="B188" s="23">
        <v>182</v>
      </c>
      <c r="C188" s="25" t="s">
        <v>288</v>
      </c>
      <c r="D188" s="9">
        <v>1</v>
      </c>
      <c r="E188" s="9">
        <v>1</v>
      </c>
      <c r="F188" s="9">
        <v>1</v>
      </c>
      <c r="G188" s="9">
        <v>1</v>
      </c>
      <c r="H188" s="9">
        <v>1</v>
      </c>
      <c r="I188" s="9">
        <v>1</v>
      </c>
      <c r="J188" s="9"/>
      <c r="K188" s="9"/>
      <c r="L188" s="9">
        <v>1</v>
      </c>
      <c r="M188" s="9">
        <f t="shared" si="37"/>
      </c>
      <c r="N188" s="9">
        <f t="shared" si="38"/>
      </c>
      <c r="O188" s="9">
        <f t="shared" si="39"/>
      </c>
      <c r="P188" s="9">
        <f t="shared" si="40"/>
      </c>
      <c r="Q188" s="9">
        <f t="shared" si="41"/>
      </c>
      <c r="R188" s="9">
        <f t="shared" si="42"/>
      </c>
      <c r="S188" s="9">
        <f>IF(J188=1,"",1)</f>
        <v>1</v>
      </c>
      <c r="T188" s="9">
        <f>IF(K188=1,"",1)</f>
        <v>1</v>
      </c>
      <c r="U188" s="9">
        <f>IF(L188=1,"",1)</f>
      </c>
      <c r="V188" s="16"/>
    </row>
    <row r="189" spans="1:22" ht="39" thickBot="1">
      <c r="A189" s="17"/>
      <c r="B189" s="23">
        <v>183</v>
      </c>
      <c r="C189" s="25" t="s">
        <v>289</v>
      </c>
      <c r="D189" s="9">
        <v>1</v>
      </c>
      <c r="E189" s="9"/>
      <c r="F189" s="9"/>
      <c r="G189" s="9"/>
      <c r="H189" s="9">
        <v>1</v>
      </c>
      <c r="I189" s="9"/>
      <c r="J189" s="9"/>
      <c r="K189" s="9"/>
      <c r="L189" s="9"/>
      <c r="M189" s="9">
        <f t="shared" si="37"/>
      </c>
      <c r="N189" s="9">
        <f t="shared" si="38"/>
        <v>1</v>
      </c>
      <c r="O189" s="9">
        <f t="shared" si="39"/>
        <v>1</v>
      </c>
      <c r="P189" s="9">
        <f t="shared" si="40"/>
        <v>1</v>
      </c>
      <c r="Q189" s="9">
        <f t="shared" si="41"/>
      </c>
      <c r="R189" s="9">
        <f t="shared" si="42"/>
        <v>1</v>
      </c>
      <c r="S189" s="9"/>
      <c r="T189" s="9"/>
      <c r="U189" s="9"/>
      <c r="V189" s="16"/>
    </row>
    <row r="190" spans="1:22" ht="26.25" thickBot="1">
      <c r="A190" s="17"/>
      <c r="B190" s="23">
        <v>184</v>
      </c>
      <c r="C190" s="25" t="s">
        <v>290</v>
      </c>
      <c r="D190" s="9">
        <v>1</v>
      </c>
      <c r="E190" s="9">
        <v>1</v>
      </c>
      <c r="F190" s="9"/>
      <c r="G190" s="9">
        <v>1</v>
      </c>
      <c r="H190" s="9">
        <v>1</v>
      </c>
      <c r="I190" s="9">
        <v>1</v>
      </c>
      <c r="J190" s="9"/>
      <c r="K190" s="9"/>
      <c r="L190" s="9"/>
      <c r="M190" s="9">
        <f t="shared" si="37"/>
      </c>
      <c r="N190" s="9">
        <f t="shared" si="38"/>
      </c>
      <c r="O190" s="9">
        <f t="shared" si="39"/>
        <v>1</v>
      </c>
      <c r="P190" s="9">
        <f t="shared" si="40"/>
      </c>
      <c r="Q190" s="9">
        <f t="shared" si="41"/>
      </c>
      <c r="R190" s="9">
        <f t="shared" si="42"/>
      </c>
      <c r="S190" s="9"/>
      <c r="T190" s="9"/>
      <c r="U190" s="9"/>
      <c r="V190" s="16"/>
    </row>
    <row r="191" spans="1:22" ht="15" thickBot="1">
      <c r="A191" s="17"/>
      <c r="B191" s="23">
        <v>185</v>
      </c>
      <c r="C191" s="25" t="s">
        <v>291</v>
      </c>
      <c r="D191" s="9">
        <v>1</v>
      </c>
      <c r="E191" s="9"/>
      <c r="F191" s="9"/>
      <c r="G191" s="9"/>
      <c r="H191" s="9">
        <v>1</v>
      </c>
      <c r="I191" s="9">
        <v>1</v>
      </c>
      <c r="J191" s="9"/>
      <c r="K191" s="9"/>
      <c r="L191" s="9"/>
      <c r="M191" s="9">
        <f t="shared" si="37"/>
      </c>
      <c r="N191" s="9">
        <f t="shared" si="38"/>
        <v>1</v>
      </c>
      <c r="O191" s="9">
        <f t="shared" si="39"/>
        <v>1</v>
      </c>
      <c r="P191" s="9">
        <f t="shared" si="40"/>
        <v>1</v>
      </c>
      <c r="Q191" s="9">
        <f t="shared" si="41"/>
      </c>
      <c r="R191" s="9">
        <f t="shared" si="42"/>
      </c>
      <c r="S191" s="9"/>
      <c r="T191" s="9"/>
      <c r="U191" s="9"/>
      <c r="V191" s="16"/>
    </row>
    <row r="192" spans="1:22" ht="39" thickBot="1">
      <c r="A192" s="17"/>
      <c r="B192" s="23">
        <v>186</v>
      </c>
      <c r="C192" s="25" t="s">
        <v>292</v>
      </c>
      <c r="D192" s="9">
        <v>1</v>
      </c>
      <c r="E192" s="9">
        <v>1</v>
      </c>
      <c r="F192" s="9">
        <v>1</v>
      </c>
      <c r="G192" s="9">
        <v>1</v>
      </c>
      <c r="H192" s="9">
        <v>1</v>
      </c>
      <c r="I192" s="9">
        <v>1</v>
      </c>
      <c r="J192" s="9"/>
      <c r="K192" s="9"/>
      <c r="L192" s="9">
        <v>1</v>
      </c>
      <c r="M192" s="9">
        <f t="shared" si="37"/>
      </c>
      <c r="N192" s="9">
        <f t="shared" si="38"/>
      </c>
      <c r="O192" s="9">
        <f t="shared" si="39"/>
      </c>
      <c r="P192" s="9">
        <f t="shared" si="40"/>
      </c>
      <c r="Q192" s="9">
        <f t="shared" si="41"/>
      </c>
      <c r="R192" s="9">
        <f t="shared" si="42"/>
      </c>
      <c r="S192" s="9">
        <f>IF(J192=1,"",1)</f>
        <v>1</v>
      </c>
      <c r="T192" s="9">
        <f>IF(K192=1,"",1)</f>
        <v>1</v>
      </c>
      <c r="U192" s="9">
        <f>IF(L192=1,"",1)</f>
      </c>
      <c r="V192" s="16"/>
    </row>
    <row r="193" spans="1:22" ht="15" thickBot="1">
      <c r="A193" s="17"/>
      <c r="B193" s="23">
        <v>187</v>
      </c>
      <c r="C193" s="25" t="s">
        <v>166</v>
      </c>
      <c r="D193" s="9">
        <v>1</v>
      </c>
      <c r="E193" s="9"/>
      <c r="F193" s="9"/>
      <c r="G193" s="9"/>
      <c r="H193" s="9">
        <v>1</v>
      </c>
      <c r="I193" s="9"/>
      <c r="J193" s="9"/>
      <c r="K193" s="9"/>
      <c r="L193" s="9"/>
      <c r="M193" s="9">
        <f t="shared" si="37"/>
      </c>
      <c r="N193" s="9">
        <f t="shared" si="38"/>
        <v>1</v>
      </c>
      <c r="O193" s="9">
        <f t="shared" si="39"/>
        <v>1</v>
      </c>
      <c r="P193" s="9">
        <f t="shared" si="40"/>
        <v>1</v>
      </c>
      <c r="Q193" s="9">
        <f t="shared" si="41"/>
      </c>
      <c r="R193" s="9">
        <f t="shared" si="42"/>
        <v>1</v>
      </c>
      <c r="S193" s="9"/>
      <c r="T193" s="9"/>
      <c r="U193" s="9"/>
      <c r="V193" s="16"/>
    </row>
    <row r="194" spans="1:22" ht="64.5" thickBot="1">
      <c r="A194" s="17"/>
      <c r="B194" s="23">
        <v>188</v>
      </c>
      <c r="C194" s="25" t="s">
        <v>293</v>
      </c>
      <c r="D194" s="9">
        <v>1</v>
      </c>
      <c r="E194" s="9"/>
      <c r="F194" s="9"/>
      <c r="G194" s="9"/>
      <c r="H194" s="9">
        <v>1</v>
      </c>
      <c r="I194" s="9"/>
      <c r="J194" s="9"/>
      <c r="K194" s="9"/>
      <c r="L194" s="9"/>
      <c r="M194" s="9">
        <f t="shared" si="37"/>
      </c>
      <c r="N194" s="9">
        <f t="shared" si="38"/>
        <v>1</v>
      </c>
      <c r="O194" s="9">
        <f t="shared" si="39"/>
        <v>1</v>
      </c>
      <c r="P194" s="9">
        <f t="shared" si="40"/>
        <v>1</v>
      </c>
      <c r="Q194" s="9">
        <f t="shared" si="41"/>
      </c>
      <c r="R194" s="9">
        <f t="shared" si="42"/>
        <v>1</v>
      </c>
      <c r="S194" s="9"/>
      <c r="T194" s="9"/>
      <c r="U194" s="9"/>
      <c r="V194" s="16"/>
    </row>
    <row r="195" spans="1:22" ht="15" thickBot="1">
      <c r="A195" s="17"/>
      <c r="B195" s="23">
        <v>189</v>
      </c>
      <c r="C195" s="25" t="s">
        <v>294</v>
      </c>
      <c r="D195" s="9"/>
      <c r="E195" s="9"/>
      <c r="F195" s="9"/>
      <c r="G195" s="9"/>
      <c r="H195" s="9">
        <v>1</v>
      </c>
      <c r="I195" s="9">
        <v>1</v>
      </c>
      <c r="J195" s="9"/>
      <c r="K195" s="9"/>
      <c r="L195" s="9"/>
      <c r="M195" s="9">
        <f t="shared" si="37"/>
        <v>1</v>
      </c>
      <c r="N195" s="9">
        <f t="shared" si="38"/>
        <v>1</v>
      </c>
      <c r="O195" s="9">
        <f t="shared" si="39"/>
        <v>1</v>
      </c>
      <c r="P195" s="9">
        <f t="shared" si="40"/>
        <v>1</v>
      </c>
      <c r="Q195" s="9">
        <f t="shared" si="41"/>
      </c>
      <c r="R195" s="9">
        <f t="shared" si="42"/>
      </c>
      <c r="S195" s="9"/>
      <c r="T195" s="9"/>
      <c r="U195" s="9"/>
      <c r="V195" s="16"/>
    </row>
    <row r="196" spans="1:22" ht="26.25" thickBot="1">
      <c r="A196" s="17"/>
      <c r="B196" s="23">
        <v>190</v>
      </c>
      <c r="C196" s="25" t="s">
        <v>295</v>
      </c>
      <c r="D196" s="9">
        <v>1</v>
      </c>
      <c r="E196" s="9"/>
      <c r="F196" s="9"/>
      <c r="G196" s="9"/>
      <c r="H196" s="9">
        <v>1</v>
      </c>
      <c r="I196" s="9"/>
      <c r="J196" s="9"/>
      <c r="K196" s="9"/>
      <c r="L196" s="9"/>
      <c r="M196" s="9">
        <f t="shared" si="37"/>
      </c>
      <c r="N196" s="9">
        <f t="shared" si="38"/>
        <v>1</v>
      </c>
      <c r="O196" s="9">
        <f t="shared" si="39"/>
        <v>1</v>
      </c>
      <c r="P196" s="9">
        <f t="shared" si="40"/>
        <v>1</v>
      </c>
      <c r="Q196" s="9">
        <f t="shared" si="41"/>
      </c>
      <c r="R196" s="9">
        <f t="shared" si="42"/>
        <v>1</v>
      </c>
      <c r="S196" s="9"/>
      <c r="T196" s="9"/>
      <c r="U196" s="9"/>
      <c r="V196" s="16"/>
    </row>
    <row r="197" spans="1:22" ht="26.25" thickBot="1">
      <c r="A197" s="17"/>
      <c r="B197" s="23">
        <v>191</v>
      </c>
      <c r="C197" s="30" t="s">
        <v>296</v>
      </c>
      <c r="D197" s="9">
        <v>1</v>
      </c>
      <c r="E197" s="9"/>
      <c r="F197" s="9">
        <v>1</v>
      </c>
      <c r="G197" s="9">
        <v>1</v>
      </c>
      <c r="H197" s="9"/>
      <c r="I197" s="9">
        <v>1</v>
      </c>
      <c r="J197" s="9"/>
      <c r="K197" s="9"/>
      <c r="L197" s="9"/>
      <c r="M197" s="9">
        <f t="shared" si="37"/>
      </c>
      <c r="N197" s="9">
        <f t="shared" si="38"/>
        <v>1</v>
      </c>
      <c r="O197" s="9">
        <f t="shared" si="39"/>
      </c>
      <c r="P197" s="9">
        <f t="shared" si="40"/>
      </c>
      <c r="Q197" s="9">
        <f t="shared" si="41"/>
        <v>1</v>
      </c>
      <c r="R197" s="9">
        <f t="shared" si="42"/>
      </c>
      <c r="S197" s="9"/>
      <c r="T197" s="9"/>
      <c r="U197" s="9"/>
      <c r="V197" s="16"/>
    </row>
    <row r="198" spans="1:22" ht="15" thickBot="1">
      <c r="A198" s="17"/>
      <c r="B198" s="23">
        <v>192</v>
      </c>
      <c r="C198" s="30" t="s">
        <v>297</v>
      </c>
      <c r="D198" s="9"/>
      <c r="E198" s="9"/>
      <c r="F198" s="9">
        <v>1</v>
      </c>
      <c r="G198" s="9">
        <v>1</v>
      </c>
      <c r="H198" s="9">
        <v>1</v>
      </c>
      <c r="I198" s="9">
        <v>1</v>
      </c>
      <c r="J198" s="9"/>
      <c r="K198" s="9"/>
      <c r="L198" s="9"/>
      <c r="M198" s="9">
        <f t="shared" si="37"/>
        <v>1</v>
      </c>
      <c r="N198" s="9">
        <f t="shared" si="38"/>
        <v>1</v>
      </c>
      <c r="O198" s="9">
        <f t="shared" si="39"/>
      </c>
      <c r="P198" s="9">
        <f t="shared" si="40"/>
      </c>
      <c r="Q198" s="9">
        <f t="shared" si="41"/>
      </c>
      <c r="R198" s="9">
        <f t="shared" si="42"/>
      </c>
      <c r="S198" s="9"/>
      <c r="T198" s="9"/>
      <c r="U198" s="9"/>
      <c r="V198" s="16"/>
    </row>
    <row r="199" spans="1:22" ht="26.25" thickBot="1">
      <c r="A199" s="17"/>
      <c r="B199" s="23">
        <v>193</v>
      </c>
      <c r="C199" s="30" t="s">
        <v>298</v>
      </c>
      <c r="D199" s="9"/>
      <c r="E199" s="9"/>
      <c r="F199" s="9">
        <v>1</v>
      </c>
      <c r="G199" s="9">
        <v>1</v>
      </c>
      <c r="H199" s="9">
        <v>1</v>
      </c>
      <c r="I199" s="9">
        <v>1</v>
      </c>
      <c r="J199" s="9"/>
      <c r="K199" s="9"/>
      <c r="L199" s="9"/>
      <c r="M199" s="9">
        <f t="shared" si="37"/>
        <v>1</v>
      </c>
      <c r="N199" s="9">
        <f t="shared" si="38"/>
        <v>1</v>
      </c>
      <c r="O199" s="9">
        <f t="shared" si="39"/>
      </c>
      <c r="P199" s="9">
        <f t="shared" si="40"/>
      </c>
      <c r="Q199" s="9">
        <f t="shared" si="41"/>
      </c>
      <c r="R199" s="9">
        <f t="shared" si="42"/>
      </c>
      <c r="S199" s="9"/>
      <c r="T199" s="9"/>
      <c r="U199" s="9"/>
      <c r="V199" s="16"/>
    </row>
    <row r="200" spans="1:22" ht="26.25" thickBot="1">
      <c r="A200" s="17"/>
      <c r="B200" s="23">
        <v>194</v>
      </c>
      <c r="C200" s="30" t="s">
        <v>299</v>
      </c>
      <c r="D200" s="9">
        <v>1</v>
      </c>
      <c r="E200" s="9">
        <v>1</v>
      </c>
      <c r="F200" s="9">
        <v>1</v>
      </c>
      <c r="G200" s="9">
        <v>1</v>
      </c>
      <c r="H200" s="9">
        <v>1</v>
      </c>
      <c r="I200" s="9">
        <v>1</v>
      </c>
      <c r="J200" s="9"/>
      <c r="K200" s="9"/>
      <c r="L200" s="9"/>
      <c r="M200" s="9">
        <f t="shared" si="37"/>
      </c>
      <c r="N200" s="9">
        <f t="shared" si="38"/>
      </c>
      <c r="O200" s="9">
        <f t="shared" si="39"/>
      </c>
      <c r="P200" s="9">
        <f t="shared" si="40"/>
      </c>
      <c r="Q200" s="9">
        <f t="shared" si="41"/>
      </c>
      <c r="R200" s="9">
        <f t="shared" si="42"/>
      </c>
      <c r="S200" s="9"/>
      <c r="T200" s="9"/>
      <c r="U200" s="9"/>
      <c r="V200" s="16"/>
    </row>
    <row r="201" spans="1:22" ht="26.25" thickBot="1">
      <c r="A201" s="17"/>
      <c r="B201" s="23">
        <v>195</v>
      </c>
      <c r="C201" s="30" t="s">
        <v>300</v>
      </c>
      <c r="D201" s="9">
        <v>1</v>
      </c>
      <c r="E201" s="9">
        <v>1</v>
      </c>
      <c r="F201" s="9">
        <v>1</v>
      </c>
      <c r="G201" s="9">
        <v>1</v>
      </c>
      <c r="H201" s="9">
        <v>1</v>
      </c>
      <c r="I201" s="9">
        <v>1</v>
      </c>
      <c r="J201" s="9"/>
      <c r="K201" s="9"/>
      <c r="L201" s="9"/>
      <c r="M201" s="9">
        <f t="shared" si="37"/>
      </c>
      <c r="N201" s="9">
        <f t="shared" si="38"/>
      </c>
      <c r="O201" s="9">
        <f t="shared" si="39"/>
      </c>
      <c r="P201" s="9">
        <f t="shared" si="40"/>
      </c>
      <c r="Q201" s="9">
        <f t="shared" si="41"/>
      </c>
      <c r="R201" s="9">
        <f t="shared" si="42"/>
      </c>
      <c r="S201" s="9"/>
      <c r="T201" s="9"/>
      <c r="U201" s="9"/>
      <c r="V201" s="16"/>
    </row>
    <row r="202" spans="1:22" ht="15" thickBot="1">
      <c r="A202" s="17"/>
      <c r="B202" s="23">
        <v>196</v>
      </c>
      <c r="C202" s="30" t="s">
        <v>301</v>
      </c>
      <c r="D202" s="9">
        <v>1</v>
      </c>
      <c r="E202" s="9">
        <v>1</v>
      </c>
      <c r="F202" s="9">
        <v>1</v>
      </c>
      <c r="G202" s="9">
        <v>1</v>
      </c>
      <c r="H202" s="9">
        <v>1</v>
      </c>
      <c r="I202" s="9">
        <v>1</v>
      </c>
      <c r="J202" s="9"/>
      <c r="K202" s="9"/>
      <c r="L202" s="9"/>
      <c r="M202" s="9">
        <f t="shared" si="37"/>
      </c>
      <c r="N202" s="9">
        <f t="shared" si="38"/>
      </c>
      <c r="O202" s="9">
        <f t="shared" si="39"/>
      </c>
      <c r="P202" s="9">
        <f t="shared" si="40"/>
      </c>
      <c r="Q202" s="9">
        <f t="shared" si="41"/>
      </c>
      <c r="R202" s="9">
        <f t="shared" si="42"/>
      </c>
      <c r="S202" s="9"/>
      <c r="T202" s="9"/>
      <c r="U202" s="9"/>
      <c r="V202" s="16"/>
    </row>
    <row r="203" spans="1:22" ht="15" thickBot="1">
      <c r="A203" s="17"/>
      <c r="B203" s="23">
        <v>197</v>
      </c>
      <c r="C203" s="30" t="s">
        <v>302</v>
      </c>
      <c r="D203" s="9">
        <v>1</v>
      </c>
      <c r="E203" s="9">
        <v>1</v>
      </c>
      <c r="F203" s="9">
        <v>1</v>
      </c>
      <c r="G203" s="9">
        <v>1</v>
      </c>
      <c r="H203" s="9">
        <v>1</v>
      </c>
      <c r="I203" s="9">
        <v>1</v>
      </c>
      <c r="J203" s="9"/>
      <c r="K203" s="9"/>
      <c r="L203" s="9"/>
      <c r="M203" s="9">
        <f t="shared" si="37"/>
      </c>
      <c r="N203" s="9">
        <f t="shared" si="38"/>
      </c>
      <c r="O203" s="9">
        <f t="shared" si="39"/>
      </c>
      <c r="P203" s="9">
        <f t="shared" si="40"/>
      </c>
      <c r="Q203" s="9">
        <f t="shared" si="41"/>
      </c>
      <c r="R203" s="9">
        <f t="shared" si="42"/>
      </c>
      <c r="S203" s="9"/>
      <c r="T203" s="9"/>
      <c r="U203" s="9"/>
      <c r="V203" s="16"/>
    </row>
    <row r="204" spans="1:22" ht="15" thickBot="1">
      <c r="A204" s="17"/>
      <c r="B204" s="23">
        <v>198</v>
      </c>
      <c r="C204" s="30" t="s">
        <v>303</v>
      </c>
      <c r="D204" s="9">
        <v>1</v>
      </c>
      <c r="E204" s="9">
        <v>1</v>
      </c>
      <c r="F204" s="9">
        <v>1</v>
      </c>
      <c r="G204" s="9">
        <v>1</v>
      </c>
      <c r="H204" s="9">
        <v>1</v>
      </c>
      <c r="I204" s="9">
        <v>1</v>
      </c>
      <c r="J204" s="9"/>
      <c r="K204" s="9"/>
      <c r="L204" s="9"/>
      <c r="M204" s="9">
        <f t="shared" si="37"/>
      </c>
      <c r="N204" s="9">
        <f t="shared" si="38"/>
      </c>
      <c r="O204" s="9">
        <f t="shared" si="39"/>
      </c>
      <c r="P204" s="9">
        <f t="shared" si="40"/>
      </c>
      <c r="Q204" s="9">
        <f t="shared" si="41"/>
      </c>
      <c r="R204" s="9">
        <f t="shared" si="42"/>
      </c>
      <c r="S204" s="9"/>
      <c r="T204" s="9"/>
      <c r="U204" s="9"/>
      <c r="V204" s="16"/>
    </row>
    <row r="205" spans="1:22" ht="26.25" thickBot="1">
      <c r="A205" s="17"/>
      <c r="B205" s="23">
        <v>199</v>
      </c>
      <c r="C205" s="30" t="s">
        <v>304</v>
      </c>
      <c r="D205" s="9">
        <v>1</v>
      </c>
      <c r="E205" s="9">
        <v>1</v>
      </c>
      <c r="F205" s="9">
        <v>1</v>
      </c>
      <c r="G205" s="9">
        <v>1</v>
      </c>
      <c r="H205" s="9">
        <v>1</v>
      </c>
      <c r="I205" s="9">
        <v>1</v>
      </c>
      <c r="J205" s="9"/>
      <c r="K205" s="9"/>
      <c r="L205" s="9"/>
      <c r="M205" s="9">
        <f aca="true" t="shared" si="44" ref="M205:M228">IF(D205=1,"",1)</f>
      </c>
      <c r="N205" s="9">
        <f aca="true" t="shared" si="45" ref="N205:N228">IF(E205=1,"",1)</f>
      </c>
      <c r="O205" s="9">
        <f aca="true" t="shared" si="46" ref="O205:O228">IF(F205=1,"",1)</f>
      </c>
      <c r="P205" s="9">
        <f aca="true" t="shared" si="47" ref="P205:P228">IF(G205=1,"",1)</f>
      </c>
      <c r="Q205" s="9">
        <f aca="true" t="shared" si="48" ref="Q205:Q228">IF(H205=1,"",1)</f>
      </c>
      <c r="R205" s="9">
        <f aca="true" t="shared" si="49" ref="R205:R228">IF(I205=1,"",1)</f>
      </c>
      <c r="S205" s="9"/>
      <c r="T205" s="9"/>
      <c r="U205" s="9"/>
      <c r="V205" s="16"/>
    </row>
    <row r="206" spans="1:22" ht="15" thickBot="1">
      <c r="A206" s="17"/>
      <c r="B206" s="23">
        <v>200</v>
      </c>
      <c r="C206" s="30" t="s">
        <v>305</v>
      </c>
      <c r="D206" s="9">
        <v>1</v>
      </c>
      <c r="E206" s="9">
        <v>1</v>
      </c>
      <c r="F206" s="9">
        <v>1</v>
      </c>
      <c r="G206" s="9">
        <v>1</v>
      </c>
      <c r="H206" s="9">
        <v>1</v>
      </c>
      <c r="I206" s="9">
        <v>1</v>
      </c>
      <c r="J206" s="9"/>
      <c r="K206" s="9"/>
      <c r="L206" s="9"/>
      <c r="M206" s="9">
        <f t="shared" si="44"/>
      </c>
      <c r="N206" s="9">
        <f t="shared" si="45"/>
      </c>
      <c r="O206" s="9">
        <f t="shared" si="46"/>
      </c>
      <c r="P206" s="9">
        <f t="shared" si="47"/>
      </c>
      <c r="Q206" s="9">
        <f t="shared" si="48"/>
      </c>
      <c r="R206" s="9">
        <f t="shared" si="49"/>
      </c>
      <c r="S206" s="9"/>
      <c r="T206" s="9"/>
      <c r="U206" s="9"/>
      <c r="V206" s="16"/>
    </row>
    <row r="207" spans="1:22" ht="15" thickBot="1">
      <c r="A207" s="17"/>
      <c r="B207" s="23">
        <v>201</v>
      </c>
      <c r="C207" s="30" t="s">
        <v>306</v>
      </c>
      <c r="D207" s="9">
        <v>1</v>
      </c>
      <c r="E207" s="9"/>
      <c r="F207" s="9">
        <v>1</v>
      </c>
      <c r="G207" s="9">
        <v>1</v>
      </c>
      <c r="H207" s="9">
        <v>1</v>
      </c>
      <c r="I207" s="9">
        <v>1</v>
      </c>
      <c r="J207" s="9"/>
      <c r="K207" s="9"/>
      <c r="L207" s="9"/>
      <c r="M207" s="9">
        <f t="shared" si="44"/>
      </c>
      <c r="N207" s="9">
        <f t="shared" si="45"/>
        <v>1</v>
      </c>
      <c r="O207" s="9">
        <f t="shared" si="46"/>
      </c>
      <c r="P207" s="9">
        <f t="shared" si="47"/>
      </c>
      <c r="Q207" s="9">
        <f t="shared" si="48"/>
      </c>
      <c r="R207" s="9">
        <f t="shared" si="49"/>
      </c>
      <c r="S207" s="9"/>
      <c r="T207" s="9"/>
      <c r="U207" s="9"/>
      <c r="V207" s="16"/>
    </row>
    <row r="208" spans="1:22" ht="26.25" thickBot="1">
      <c r="A208" s="17"/>
      <c r="B208" s="23">
        <v>202</v>
      </c>
      <c r="C208" s="30" t="s">
        <v>307</v>
      </c>
      <c r="D208" s="9">
        <v>1</v>
      </c>
      <c r="E208" s="9">
        <v>1</v>
      </c>
      <c r="F208" s="9"/>
      <c r="G208" s="9">
        <v>1</v>
      </c>
      <c r="H208" s="9">
        <v>1</v>
      </c>
      <c r="I208" s="9">
        <v>1</v>
      </c>
      <c r="J208" s="9"/>
      <c r="K208" s="9"/>
      <c r="L208" s="9"/>
      <c r="M208" s="9">
        <f t="shared" si="44"/>
      </c>
      <c r="N208" s="9">
        <f t="shared" si="45"/>
      </c>
      <c r="O208" s="9">
        <f t="shared" si="46"/>
        <v>1</v>
      </c>
      <c r="P208" s="9">
        <f t="shared" si="47"/>
      </c>
      <c r="Q208" s="9">
        <f t="shared" si="48"/>
      </c>
      <c r="R208" s="9">
        <f t="shared" si="49"/>
      </c>
      <c r="S208" s="9"/>
      <c r="T208" s="9"/>
      <c r="U208" s="9"/>
      <c r="V208" s="16"/>
    </row>
    <row r="209" spans="1:22" ht="15" thickBot="1">
      <c r="A209" s="17"/>
      <c r="B209" s="23">
        <v>203</v>
      </c>
      <c r="C209" s="30" t="s">
        <v>308</v>
      </c>
      <c r="D209" s="9">
        <v>1</v>
      </c>
      <c r="E209" s="9">
        <v>1</v>
      </c>
      <c r="F209" s="9">
        <v>1</v>
      </c>
      <c r="G209" s="9">
        <v>1</v>
      </c>
      <c r="H209" s="9">
        <v>1</v>
      </c>
      <c r="I209" s="9">
        <v>1</v>
      </c>
      <c r="J209" s="9"/>
      <c r="K209" s="9"/>
      <c r="L209" s="9"/>
      <c r="M209" s="9">
        <f t="shared" si="44"/>
      </c>
      <c r="N209" s="9">
        <f t="shared" si="45"/>
      </c>
      <c r="O209" s="9">
        <f t="shared" si="46"/>
      </c>
      <c r="P209" s="9">
        <f t="shared" si="47"/>
      </c>
      <c r="Q209" s="9">
        <f t="shared" si="48"/>
      </c>
      <c r="R209" s="9">
        <f t="shared" si="49"/>
      </c>
      <c r="S209" s="9"/>
      <c r="T209" s="9"/>
      <c r="U209" s="9"/>
      <c r="V209" s="16"/>
    </row>
    <row r="210" spans="1:22" ht="15" thickBot="1">
      <c r="A210" s="17"/>
      <c r="B210" s="23">
        <v>204</v>
      </c>
      <c r="C210" s="30" t="s">
        <v>309</v>
      </c>
      <c r="D210" s="9">
        <v>1</v>
      </c>
      <c r="E210" s="9">
        <v>1</v>
      </c>
      <c r="F210" s="9">
        <v>1</v>
      </c>
      <c r="G210" s="9">
        <v>1</v>
      </c>
      <c r="H210" s="9">
        <v>1</v>
      </c>
      <c r="I210" s="9">
        <v>1</v>
      </c>
      <c r="J210" s="9"/>
      <c r="K210" s="9"/>
      <c r="L210" s="9"/>
      <c r="M210" s="9">
        <f t="shared" si="44"/>
      </c>
      <c r="N210" s="9">
        <f t="shared" si="45"/>
      </c>
      <c r="O210" s="9">
        <f t="shared" si="46"/>
      </c>
      <c r="P210" s="9">
        <f t="shared" si="47"/>
      </c>
      <c r="Q210" s="9">
        <f t="shared" si="48"/>
      </c>
      <c r="R210" s="9">
        <f t="shared" si="49"/>
      </c>
      <c r="S210" s="9"/>
      <c r="T210" s="9"/>
      <c r="U210" s="9"/>
      <c r="V210" s="16"/>
    </row>
    <row r="211" spans="1:22" ht="15" thickBot="1">
      <c r="A211" s="17"/>
      <c r="B211" s="23">
        <v>205</v>
      </c>
      <c r="C211" s="30" t="s">
        <v>310</v>
      </c>
      <c r="D211" s="9">
        <v>1</v>
      </c>
      <c r="E211" s="9">
        <v>1</v>
      </c>
      <c r="F211" s="9">
        <v>1</v>
      </c>
      <c r="G211" s="9">
        <v>1</v>
      </c>
      <c r="H211" s="9">
        <v>1</v>
      </c>
      <c r="I211" s="9">
        <v>1</v>
      </c>
      <c r="J211" s="9"/>
      <c r="K211" s="9"/>
      <c r="L211" s="9"/>
      <c r="M211" s="9">
        <f t="shared" si="44"/>
      </c>
      <c r="N211" s="9">
        <f t="shared" si="45"/>
      </c>
      <c r="O211" s="9">
        <f t="shared" si="46"/>
      </c>
      <c r="P211" s="9">
        <f t="shared" si="47"/>
      </c>
      <c r="Q211" s="9">
        <f t="shared" si="48"/>
      </c>
      <c r="R211" s="9">
        <f t="shared" si="49"/>
      </c>
      <c r="S211" s="9"/>
      <c r="T211" s="9"/>
      <c r="U211" s="9"/>
      <c r="V211" s="16"/>
    </row>
    <row r="212" spans="1:22" ht="15" thickBot="1">
      <c r="A212" s="17"/>
      <c r="B212" s="23">
        <v>206</v>
      </c>
      <c r="C212" s="30" t="s">
        <v>311</v>
      </c>
      <c r="D212" s="9">
        <v>1</v>
      </c>
      <c r="E212" s="9"/>
      <c r="F212" s="9">
        <v>1</v>
      </c>
      <c r="G212" s="9"/>
      <c r="H212" s="9">
        <v>1</v>
      </c>
      <c r="I212" s="9">
        <v>1</v>
      </c>
      <c r="J212" s="9"/>
      <c r="K212" s="9"/>
      <c r="L212" s="9"/>
      <c r="M212" s="9">
        <f t="shared" si="44"/>
      </c>
      <c r="N212" s="9">
        <f t="shared" si="45"/>
        <v>1</v>
      </c>
      <c r="O212" s="9">
        <f t="shared" si="46"/>
      </c>
      <c r="P212" s="9">
        <f t="shared" si="47"/>
        <v>1</v>
      </c>
      <c r="Q212" s="9">
        <f t="shared" si="48"/>
      </c>
      <c r="R212" s="9">
        <f t="shared" si="49"/>
      </c>
      <c r="S212" s="9"/>
      <c r="T212" s="9"/>
      <c r="U212" s="9"/>
      <c r="V212" s="16"/>
    </row>
    <row r="213" spans="1:22" ht="26.25" thickBot="1">
      <c r="A213" s="17"/>
      <c r="B213" s="23">
        <v>207</v>
      </c>
      <c r="C213" s="30" t="s">
        <v>312</v>
      </c>
      <c r="D213" s="9">
        <v>1</v>
      </c>
      <c r="E213" s="9">
        <v>1</v>
      </c>
      <c r="F213" s="9"/>
      <c r="G213" s="9"/>
      <c r="H213" s="9">
        <v>1</v>
      </c>
      <c r="I213" s="9">
        <v>1</v>
      </c>
      <c r="J213" s="9"/>
      <c r="K213" s="9"/>
      <c r="L213" s="9"/>
      <c r="M213" s="9">
        <f t="shared" si="44"/>
      </c>
      <c r="N213" s="9">
        <f t="shared" si="45"/>
      </c>
      <c r="O213" s="9">
        <f t="shared" si="46"/>
        <v>1</v>
      </c>
      <c r="P213" s="9">
        <f t="shared" si="47"/>
        <v>1</v>
      </c>
      <c r="Q213" s="9">
        <f t="shared" si="48"/>
      </c>
      <c r="R213" s="9">
        <f t="shared" si="49"/>
      </c>
      <c r="S213" s="9"/>
      <c r="T213" s="9"/>
      <c r="U213" s="9"/>
      <c r="V213" s="16"/>
    </row>
    <row r="214" spans="1:22" ht="26.25" thickBot="1">
      <c r="A214" s="17"/>
      <c r="B214" s="23">
        <v>208</v>
      </c>
      <c r="C214" s="30" t="s">
        <v>313</v>
      </c>
      <c r="D214" s="9">
        <v>1</v>
      </c>
      <c r="E214" s="9">
        <v>1</v>
      </c>
      <c r="F214" s="9">
        <v>1</v>
      </c>
      <c r="G214" s="9">
        <v>1</v>
      </c>
      <c r="H214" s="9">
        <v>1</v>
      </c>
      <c r="I214" s="9">
        <v>1</v>
      </c>
      <c r="J214" s="9"/>
      <c r="K214" s="9"/>
      <c r="L214" s="9"/>
      <c r="M214" s="9">
        <f t="shared" si="44"/>
      </c>
      <c r="N214" s="9">
        <f t="shared" si="45"/>
      </c>
      <c r="O214" s="9">
        <f t="shared" si="46"/>
      </c>
      <c r="P214" s="9">
        <f t="shared" si="47"/>
      </c>
      <c r="Q214" s="9">
        <f t="shared" si="48"/>
      </c>
      <c r="R214" s="9">
        <f t="shared" si="49"/>
      </c>
      <c r="S214" s="9"/>
      <c r="T214" s="9"/>
      <c r="U214" s="9"/>
      <c r="V214" s="16"/>
    </row>
    <row r="215" spans="1:22" ht="26.25" thickBot="1">
      <c r="A215" s="17"/>
      <c r="B215" s="23">
        <v>209</v>
      </c>
      <c r="C215" s="30" t="s">
        <v>314</v>
      </c>
      <c r="D215" s="9">
        <v>1</v>
      </c>
      <c r="E215" s="9"/>
      <c r="F215" s="9">
        <v>1</v>
      </c>
      <c r="G215" s="9"/>
      <c r="H215" s="9">
        <v>1</v>
      </c>
      <c r="I215" s="9">
        <v>1</v>
      </c>
      <c r="J215" s="9"/>
      <c r="K215" s="9"/>
      <c r="L215" s="9"/>
      <c r="M215" s="9">
        <f t="shared" si="44"/>
      </c>
      <c r="N215" s="9">
        <f t="shared" si="45"/>
        <v>1</v>
      </c>
      <c r="O215" s="9">
        <f t="shared" si="46"/>
      </c>
      <c r="P215" s="9">
        <f t="shared" si="47"/>
        <v>1</v>
      </c>
      <c r="Q215" s="9">
        <f t="shared" si="48"/>
      </c>
      <c r="R215" s="9">
        <f t="shared" si="49"/>
      </c>
      <c r="S215" s="9"/>
      <c r="T215" s="9"/>
      <c r="U215" s="9"/>
      <c r="V215" s="16"/>
    </row>
    <row r="216" spans="1:22" ht="26.25" thickBot="1">
      <c r="A216" s="17"/>
      <c r="B216" s="23">
        <v>210</v>
      </c>
      <c r="C216" s="30" t="s">
        <v>315</v>
      </c>
      <c r="D216" s="9">
        <v>1</v>
      </c>
      <c r="E216" s="9">
        <v>1</v>
      </c>
      <c r="F216" s="9">
        <v>1</v>
      </c>
      <c r="G216" s="9">
        <v>1</v>
      </c>
      <c r="H216" s="9">
        <v>1</v>
      </c>
      <c r="I216" s="9">
        <v>1</v>
      </c>
      <c r="J216" s="9"/>
      <c r="K216" s="9"/>
      <c r="L216" s="9"/>
      <c r="M216" s="9">
        <f t="shared" si="44"/>
      </c>
      <c r="N216" s="9">
        <f t="shared" si="45"/>
      </c>
      <c r="O216" s="9">
        <f t="shared" si="46"/>
      </c>
      <c r="P216" s="9">
        <f t="shared" si="47"/>
      </c>
      <c r="Q216" s="9">
        <f t="shared" si="48"/>
      </c>
      <c r="R216" s="9">
        <f t="shared" si="49"/>
      </c>
      <c r="S216" s="9"/>
      <c r="T216" s="9"/>
      <c r="U216" s="9"/>
      <c r="V216" s="16"/>
    </row>
    <row r="217" spans="1:22" ht="15" thickBot="1">
      <c r="A217" s="17"/>
      <c r="B217" s="23">
        <v>211</v>
      </c>
      <c r="C217" s="30" t="s">
        <v>316</v>
      </c>
      <c r="D217" s="9">
        <v>1</v>
      </c>
      <c r="E217" s="9">
        <v>1</v>
      </c>
      <c r="F217" s="9">
        <v>1</v>
      </c>
      <c r="G217" s="9">
        <v>1</v>
      </c>
      <c r="H217" s="9">
        <v>1</v>
      </c>
      <c r="I217" s="9">
        <v>1</v>
      </c>
      <c r="J217" s="9"/>
      <c r="K217" s="9"/>
      <c r="L217" s="9"/>
      <c r="M217" s="9">
        <f t="shared" si="44"/>
      </c>
      <c r="N217" s="9">
        <f t="shared" si="45"/>
      </c>
      <c r="O217" s="9">
        <f t="shared" si="46"/>
      </c>
      <c r="P217" s="9">
        <f t="shared" si="47"/>
      </c>
      <c r="Q217" s="9">
        <f t="shared" si="48"/>
      </c>
      <c r="R217" s="9">
        <f t="shared" si="49"/>
      </c>
      <c r="S217" s="9"/>
      <c r="T217" s="9"/>
      <c r="U217" s="9"/>
      <c r="V217" s="16"/>
    </row>
    <row r="218" spans="1:22" ht="15" thickBot="1">
      <c r="A218" s="17"/>
      <c r="B218" s="23">
        <v>212</v>
      </c>
      <c r="C218" s="30" t="s">
        <v>317</v>
      </c>
      <c r="D218" s="9">
        <v>1</v>
      </c>
      <c r="E218" s="9">
        <v>1</v>
      </c>
      <c r="F218" s="9">
        <v>1</v>
      </c>
      <c r="G218" s="9">
        <v>1</v>
      </c>
      <c r="H218" s="9">
        <v>1</v>
      </c>
      <c r="I218" s="9">
        <v>1</v>
      </c>
      <c r="J218" s="9"/>
      <c r="K218" s="9"/>
      <c r="L218" s="9"/>
      <c r="M218" s="9">
        <f t="shared" si="44"/>
      </c>
      <c r="N218" s="9">
        <f t="shared" si="45"/>
      </c>
      <c r="O218" s="9">
        <f t="shared" si="46"/>
      </c>
      <c r="P218" s="9">
        <f t="shared" si="47"/>
      </c>
      <c r="Q218" s="9">
        <f t="shared" si="48"/>
      </c>
      <c r="R218" s="9">
        <f t="shared" si="49"/>
      </c>
      <c r="S218" s="9"/>
      <c r="T218" s="9"/>
      <c r="U218" s="9"/>
      <c r="V218" s="16"/>
    </row>
    <row r="219" spans="1:22" ht="15" thickBot="1">
      <c r="A219" s="17"/>
      <c r="B219" s="23">
        <v>213</v>
      </c>
      <c r="C219" s="30" t="s">
        <v>318</v>
      </c>
      <c r="D219" s="9">
        <v>1</v>
      </c>
      <c r="E219" s="9">
        <v>1</v>
      </c>
      <c r="F219" s="9">
        <v>1</v>
      </c>
      <c r="G219" s="9">
        <v>1</v>
      </c>
      <c r="H219" s="9">
        <v>1</v>
      </c>
      <c r="I219" s="9">
        <v>1</v>
      </c>
      <c r="J219" s="9"/>
      <c r="K219" s="9"/>
      <c r="L219" s="9"/>
      <c r="M219" s="9">
        <f t="shared" si="44"/>
      </c>
      <c r="N219" s="9">
        <f t="shared" si="45"/>
      </c>
      <c r="O219" s="9">
        <f t="shared" si="46"/>
      </c>
      <c r="P219" s="9">
        <f t="shared" si="47"/>
      </c>
      <c r="Q219" s="9">
        <f t="shared" si="48"/>
      </c>
      <c r="R219" s="9">
        <f t="shared" si="49"/>
      </c>
      <c r="S219" s="9"/>
      <c r="T219" s="9"/>
      <c r="U219" s="9"/>
      <c r="V219" s="16"/>
    </row>
    <row r="220" spans="1:22" ht="15" thickBot="1">
      <c r="A220" s="17"/>
      <c r="B220" s="23">
        <v>214</v>
      </c>
      <c r="C220" s="30" t="s">
        <v>319</v>
      </c>
      <c r="D220" s="9">
        <v>1</v>
      </c>
      <c r="E220" s="9">
        <v>1</v>
      </c>
      <c r="F220" s="9">
        <v>1</v>
      </c>
      <c r="G220" s="9">
        <v>1</v>
      </c>
      <c r="H220" s="9">
        <v>1</v>
      </c>
      <c r="I220" s="9">
        <v>1</v>
      </c>
      <c r="J220" s="9"/>
      <c r="K220" s="9"/>
      <c r="L220" s="9"/>
      <c r="M220" s="9">
        <f t="shared" si="44"/>
      </c>
      <c r="N220" s="9">
        <f t="shared" si="45"/>
      </c>
      <c r="O220" s="9">
        <f t="shared" si="46"/>
      </c>
      <c r="P220" s="9">
        <f t="shared" si="47"/>
      </c>
      <c r="Q220" s="9">
        <f t="shared" si="48"/>
      </c>
      <c r="R220" s="9">
        <f t="shared" si="49"/>
      </c>
      <c r="S220" s="9"/>
      <c r="T220" s="9"/>
      <c r="U220" s="9"/>
      <c r="V220" s="16"/>
    </row>
    <row r="221" spans="1:22" ht="26.25" thickBot="1">
      <c r="A221" s="17"/>
      <c r="B221" s="23">
        <v>215</v>
      </c>
      <c r="C221" s="30" t="s">
        <v>320</v>
      </c>
      <c r="D221" s="9">
        <v>1</v>
      </c>
      <c r="E221" s="9">
        <v>1</v>
      </c>
      <c r="F221" s="9">
        <v>1</v>
      </c>
      <c r="G221" s="9">
        <v>1</v>
      </c>
      <c r="H221" s="9">
        <v>1</v>
      </c>
      <c r="I221" s="9">
        <v>1</v>
      </c>
      <c r="J221" s="9"/>
      <c r="K221" s="9"/>
      <c r="L221" s="9"/>
      <c r="M221" s="9">
        <f t="shared" si="44"/>
      </c>
      <c r="N221" s="9">
        <f t="shared" si="45"/>
      </c>
      <c r="O221" s="9">
        <f t="shared" si="46"/>
      </c>
      <c r="P221" s="9">
        <f t="shared" si="47"/>
      </c>
      <c r="Q221" s="9">
        <f t="shared" si="48"/>
      </c>
      <c r="R221" s="9">
        <f t="shared" si="49"/>
      </c>
      <c r="S221" s="9"/>
      <c r="T221" s="9"/>
      <c r="U221" s="9"/>
      <c r="V221" s="16"/>
    </row>
    <row r="222" spans="1:22" ht="26.25" thickBot="1">
      <c r="A222" s="17"/>
      <c r="B222" s="23">
        <v>216</v>
      </c>
      <c r="C222" s="30" t="s">
        <v>321</v>
      </c>
      <c r="D222" s="9">
        <v>1</v>
      </c>
      <c r="E222" s="9">
        <v>1</v>
      </c>
      <c r="F222" s="9">
        <v>1</v>
      </c>
      <c r="G222" s="9">
        <v>1</v>
      </c>
      <c r="H222" s="9">
        <v>1</v>
      </c>
      <c r="I222" s="9">
        <v>1</v>
      </c>
      <c r="J222" s="9"/>
      <c r="K222" s="9"/>
      <c r="L222" s="9"/>
      <c r="M222" s="9">
        <f t="shared" si="44"/>
      </c>
      <c r="N222" s="9">
        <f t="shared" si="45"/>
      </c>
      <c r="O222" s="9">
        <f t="shared" si="46"/>
      </c>
      <c r="P222" s="9">
        <f t="shared" si="47"/>
      </c>
      <c r="Q222" s="9">
        <f t="shared" si="48"/>
      </c>
      <c r="R222" s="9">
        <f t="shared" si="49"/>
      </c>
      <c r="S222" s="9"/>
      <c r="T222" s="9"/>
      <c r="U222" s="9"/>
      <c r="V222" s="16"/>
    </row>
    <row r="223" spans="1:22" ht="15" thickBot="1">
      <c r="A223" s="17"/>
      <c r="B223" s="23">
        <v>217</v>
      </c>
      <c r="C223" s="30" t="s">
        <v>322</v>
      </c>
      <c r="D223" s="9">
        <v>1</v>
      </c>
      <c r="E223" s="9">
        <v>1</v>
      </c>
      <c r="F223" s="9">
        <v>1</v>
      </c>
      <c r="G223" s="9">
        <v>1</v>
      </c>
      <c r="H223" s="9">
        <v>1</v>
      </c>
      <c r="I223" s="9">
        <v>1</v>
      </c>
      <c r="J223" s="9"/>
      <c r="K223" s="9"/>
      <c r="L223" s="9"/>
      <c r="M223" s="9">
        <f t="shared" si="44"/>
      </c>
      <c r="N223" s="9">
        <f t="shared" si="45"/>
      </c>
      <c r="O223" s="9">
        <f t="shared" si="46"/>
      </c>
      <c r="P223" s="9">
        <f t="shared" si="47"/>
      </c>
      <c r="Q223" s="9">
        <f t="shared" si="48"/>
      </c>
      <c r="R223" s="9">
        <f t="shared" si="49"/>
      </c>
      <c r="S223" s="9"/>
      <c r="T223" s="9"/>
      <c r="U223" s="9"/>
      <c r="V223" s="16"/>
    </row>
    <row r="224" spans="1:22" ht="26.25" thickBot="1">
      <c r="A224" s="17"/>
      <c r="B224" s="23">
        <v>218</v>
      </c>
      <c r="C224" s="30" t="s">
        <v>323</v>
      </c>
      <c r="D224" s="9">
        <v>1</v>
      </c>
      <c r="E224" s="9">
        <v>1</v>
      </c>
      <c r="F224" s="9">
        <v>1</v>
      </c>
      <c r="G224" s="9">
        <v>1</v>
      </c>
      <c r="H224" s="9">
        <v>1</v>
      </c>
      <c r="I224" s="9">
        <v>1</v>
      </c>
      <c r="J224" s="9"/>
      <c r="K224" s="9"/>
      <c r="L224" s="9"/>
      <c r="M224" s="9">
        <f t="shared" si="44"/>
      </c>
      <c r="N224" s="9">
        <f t="shared" si="45"/>
      </c>
      <c r="O224" s="9">
        <f t="shared" si="46"/>
      </c>
      <c r="P224" s="9">
        <f t="shared" si="47"/>
      </c>
      <c r="Q224" s="9">
        <f t="shared" si="48"/>
      </c>
      <c r="R224" s="9">
        <f t="shared" si="49"/>
      </c>
      <c r="S224" s="9"/>
      <c r="T224" s="9"/>
      <c r="U224" s="9"/>
      <c r="V224" s="16"/>
    </row>
    <row r="225" spans="1:22" ht="15" thickBot="1">
      <c r="A225" s="17"/>
      <c r="B225" s="23">
        <v>219</v>
      </c>
      <c r="C225" s="30" t="s">
        <v>324</v>
      </c>
      <c r="D225" s="9">
        <v>1</v>
      </c>
      <c r="E225" s="9">
        <v>1</v>
      </c>
      <c r="F225" s="9">
        <v>1</v>
      </c>
      <c r="G225" s="9">
        <v>1</v>
      </c>
      <c r="H225" s="9">
        <v>1</v>
      </c>
      <c r="I225" s="9">
        <v>1</v>
      </c>
      <c r="J225" s="9"/>
      <c r="K225" s="9"/>
      <c r="L225" s="9"/>
      <c r="M225" s="9">
        <f t="shared" si="44"/>
      </c>
      <c r="N225" s="9">
        <f t="shared" si="45"/>
      </c>
      <c r="O225" s="9">
        <f t="shared" si="46"/>
      </c>
      <c r="P225" s="9">
        <f t="shared" si="47"/>
      </c>
      <c r="Q225" s="9">
        <f t="shared" si="48"/>
      </c>
      <c r="R225" s="9">
        <f t="shared" si="49"/>
      </c>
      <c r="S225" s="9"/>
      <c r="T225" s="9"/>
      <c r="U225" s="9"/>
      <c r="V225" s="16"/>
    </row>
    <row r="226" spans="1:22" ht="26.25" thickBot="1">
      <c r="A226" s="17"/>
      <c r="B226" s="23">
        <v>220</v>
      </c>
      <c r="C226" s="30" t="s">
        <v>325</v>
      </c>
      <c r="D226" s="29">
        <v>1</v>
      </c>
      <c r="E226" s="29"/>
      <c r="F226" s="29">
        <v>1</v>
      </c>
      <c r="G226" s="29">
        <v>1</v>
      </c>
      <c r="H226" s="29">
        <v>1</v>
      </c>
      <c r="I226" s="29">
        <v>1</v>
      </c>
      <c r="J226" s="9"/>
      <c r="K226" s="9"/>
      <c r="L226" s="9"/>
      <c r="M226" s="29">
        <f t="shared" si="44"/>
      </c>
      <c r="N226" s="29">
        <f t="shared" si="45"/>
        <v>1</v>
      </c>
      <c r="O226" s="29">
        <f t="shared" si="46"/>
      </c>
      <c r="P226" s="29">
        <f t="shared" si="47"/>
      </c>
      <c r="Q226" s="29">
        <f t="shared" si="48"/>
      </c>
      <c r="R226" s="29">
        <f t="shared" si="49"/>
      </c>
      <c r="S226" s="9"/>
      <c r="T226" s="9"/>
      <c r="U226" s="9"/>
      <c r="V226" s="16"/>
    </row>
    <row r="227" spans="1:22" ht="26.25" thickBot="1">
      <c r="A227" s="17"/>
      <c r="B227" s="23">
        <v>221</v>
      </c>
      <c r="C227" s="30" t="s">
        <v>326</v>
      </c>
      <c r="D227" s="31">
        <v>1</v>
      </c>
      <c r="E227" s="31">
        <v>1</v>
      </c>
      <c r="F227" s="31">
        <v>1</v>
      </c>
      <c r="G227" s="31">
        <v>1</v>
      </c>
      <c r="H227" s="31">
        <v>1</v>
      </c>
      <c r="I227" s="31">
        <v>1</v>
      </c>
      <c r="J227" s="31"/>
      <c r="K227" s="31"/>
      <c r="L227" s="31"/>
      <c r="M227" s="32">
        <f t="shared" si="44"/>
      </c>
      <c r="N227" s="32">
        <f t="shared" si="45"/>
      </c>
      <c r="O227" s="32">
        <f t="shared" si="46"/>
      </c>
      <c r="P227" s="32">
        <f t="shared" si="47"/>
      </c>
      <c r="Q227" s="32">
        <f t="shared" si="48"/>
      </c>
      <c r="R227" s="32">
        <f t="shared" si="49"/>
      </c>
      <c r="S227" s="9"/>
      <c r="T227" s="9"/>
      <c r="U227" s="9"/>
      <c r="V227" s="16"/>
    </row>
    <row r="228" spans="1:22" ht="26.25" thickBot="1">
      <c r="A228" s="17"/>
      <c r="B228" s="23">
        <v>222</v>
      </c>
      <c r="C228" s="30" t="s">
        <v>327</v>
      </c>
      <c r="D228" s="28"/>
      <c r="E228" s="28">
        <v>1</v>
      </c>
      <c r="F228" s="28">
        <v>1</v>
      </c>
      <c r="G228" s="28">
        <v>1</v>
      </c>
      <c r="H228" s="28"/>
      <c r="I228" s="28">
        <v>1</v>
      </c>
      <c r="J228" s="28"/>
      <c r="K228" s="28"/>
      <c r="L228" s="28"/>
      <c r="M228" s="9">
        <f t="shared" si="44"/>
        <v>1</v>
      </c>
      <c r="N228" s="9">
        <f t="shared" si="45"/>
      </c>
      <c r="O228" s="9">
        <f t="shared" si="46"/>
      </c>
      <c r="P228" s="9">
        <f t="shared" si="47"/>
      </c>
      <c r="Q228" s="9">
        <f t="shared" si="48"/>
        <v>1</v>
      </c>
      <c r="R228" s="9">
        <f t="shared" si="49"/>
      </c>
      <c r="S228" s="9"/>
      <c r="T228" s="9"/>
      <c r="U228" s="9"/>
      <c r="V228" s="16"/>
    </row>
    <row r="229" spans="1:22" ht="15" thickBot="1">
      <c r="A229" s="19"/>
      <c r="B229" s="20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2"/>
    </row>
    <row r="230" spans="4:21" ht="14.25">
      <c r="D230" s="2">
        <f aca="true" t="shared" si="50" ref="D230:U230">SUM(D7:D228)</f>
        <v>172</v>
      </c>
      <c r="E230" s="2">
        <f t="shared" si="50"/>
        <v>151</v>
      </c>
      <c r="F230" s="2">
        <f t="shared" si="50"/>
        <v>139</v>
      </c>
      <c r="G230" s="2">
        <f t="shared" si="50"/>
        <v>147</v>
      </c>
      <c r="H230" s="2">
        <f t="shared" si="50"/>
        <v>189</v>
      </c>
      <c r="I230" s="2">
        <f t="shared" si="50"/>
        <v>170</v>
      </c>
      <c r="J230" s="2">
        <f t="shared" si="50"/>
        <v>7</v>
      </c>
      <c r="K230" s="2">
        <f t="shared" si="50"/>
        <v>8</v>
      </c>
      <c r="L230" s="2">
        <f t="shared" si="50"/>
        <v>21</v>
      </c>
      <c r="M230" s="2">
        <f t="shared" si="50"/>
        <v>50</v>
      </c>
      <c r="N230" s="2">
        <f t="shared" si="50"/>
        <v>70</v>
      </c>
      <c r="O230" s="2">
        <f t="shared" si="50"/>
        <v>83</v>
      </c>
      <c r="P230" s="2">
        <f t="shared" si="50"/>
        <v>74</v>
      </c>
      <c r="Q230" s="2">
        <f t="shared" si="50"/>
        <v>33</v>
      </c>
      <c r="R230" s="2">
        <f t="shared" si="50"/>
        <v>51</v>
      </c>
      <c r="S230" s="2">
        <f t="shared" si="50"/>
        <v>43</v>
      </c>
      <c r="T230" s="2">
        <f t="shared" si="50"/>
        <v>42</v>
      </c>
      <c r="U230" s="2">
        <f t="shared" si="50"/>
        <v>29</v>
      </c>
    </row>
    <row r="231" spans="13:21" ht="14.25">
      <c r="M231" s="2">
        <f>M230+D230</f>
        <v>222</v>
      </c>
      <c r="N231" s="2">
        <f aca="true" t="shared" si="51" ref="N231:U231">N230+E230</f>
        <v>221</v>
      </c>
      <c r="O231" s="2">
        <f t="shared" si="51"/>
        <v>222</v>
      </c>
      <c r="P231" s="2">
        <f t="shared" si="51"/>
        <v>221</v>
      </c>
      <c r="Q231" s="2">
        <f t="shared" si="51"/>
        <v>222</v>
      </c>
      <c r="R231" s="2">
        <f t="shared" si="51"/>
        <v>221</v>
      </c>
      <c r="S231" s="2">
        <f t="shared" si="51"/>
        <v>50</v>
      </c>
      <c r="T231" s="2">
        <f t="shared" si="51"/>
        <v>50</v>
      </c>
      <c r="U231" s="2">
        <f t="shared" si="51"/>
        <v>50</v>
      </c>
    </row>
  </sheetData>
  <sheetProtection/>
  <mergeCells count="13">
    <mergeCell ref="S5:U5"/>
    <mergeCell ref="H5:I5"/>
    <mergeCell ref="J5:L5"/>
    <mergeCell ref="F5:G5"/>
    <mergeCell ref="O5:P5"/>
    <mergeCell ref="B2:U2"/>
    <mergeCell ref="D4:L4"/>
    <mergeCell ref="M4:U4"/>
    <mergeCell ref="M5:N5"/>
    <mergeCell ref="B4:B6"/>
    <mergeCell ref="C4:C6"/>
    <mergeCell ref="D5:E5"/>
    <mergeCell ref="Q5:R5"/>
  </mergeCells>
  <conditionalFormatting sqref="D7:U228">
    <cfRule type="cellIs" priority="316" dxfId="1" operator="equal">
      <formula>1</formula>
    </cfRule>
  </conditionalFormatting>
  <conditionalFormatting sqref="P164:S228 T134:U163 R134:S155 S156:S163 J163:R163 K164:N228 D161:N161 Q139:Q161 P144:P148 P150:P156 R157 R159:R160 J159:P159 D157:N158 D156:M156 M134:Q135 N136:N155 J155:M155 O155:P155 O153:O156 M153:M154 M149:O151 M139:M146 O144:O146 O139:P140 P136:P141 O136:Q136 Q137 M123:N130 N131 O127:U130 P131:U131 Q132:R132 S133 U133 P126:R126 S116:U125 P116:R124 O115:O117 Q125 O123:O124 N109:N122 J109:M114 M115:M117 O109:U109 R110:U114 U115 Q111:Q115 O110:P111 P112 M120:O121 P114:P115 S115 D7:L228">
    <cfRule type="cellIs" priority="315" dxfId="2" operator="equal">
      <formula>1</formula>
    </cfRule>
  </conditionalFormatting>
  <conditionalFormatting sqref="J7:L228">
    <cfRule type="cellIs" priority="87" dxfId="1" operator="equal">
      <formula>1</formula>
    </cfRule>
  </conditionalFormatting>
  <conditionalFormatting sqref="J7:L228">
    <cfRule type="cellIs" priority="86" dxfId="2" operator="equal">
      <formula>1</formula>
    </cfRule>
  </conditionalFormatting>
  <conditionalFormatting sqref="J39:L53">
    <cfRule type="cellIs" priority="85" dxfId="1" operator="equal">
      <formula>1</formula>
    </cfRule>
  </conditionalFormatting>
  <conditionalFormatting sqref="J39:L53">
    <cfRule type="cellIs" priority="84" dxfId="2" operator="equal">
      <formula>1</formula>
    </cfRule>
  </conditionalFormatting>
  <conditionalFormatting sqref="J54:L104">
    <cfRule type="cellIs" priority="83" dxfId="1" operator="equal">
      <formula>1</formula>
    </cfRule>
  </conditionalFormatting>
  <conditionalFormatting sqref="J54:L104">
    <cfRule type="cellIs" priority="82" dxfId="2" operator="equal">
      <formula>1</formula>
    </cfRule>
  </conditionalFormatting>
  <conditionalFormatting sqref="J79:L228">
    <cfRule type="cellIs" priority="81" dxfId="1" operator="equal">
      <formula>1</formula>
    </cfRule>
  </conditionalFormatting>
  <conditionalFormatting sqref="J79:L228">
    <cfRule type="cellIs" priority="80" dxfId="2" operator="equal">
      <formula>1</formula>
    </cfRule>
  </conditionalFormatting>
  <conditionalFormatting sqref="J109:L164 K165:L228 J165:J226">
    <cfRule type="cellIs" priority="79" dxfId="1" operator="equal">
      <formula>1</formula>
    </cfRule>
  </conditionalFormatting>
  <conditionalFormatting sqref="J109:L161 K162:L228 J162:J226">
    <cfRule type="cellIs" priority="78" dxfId="2" operator="equal">
      <formula>1</formula>
    </cfRule>
  </conditionalFormatting>
  <conditionalFormatting sqref="J163:L163">
    <cfRule type="cellIs" priority="77" dxfId="2" operator="equal">
      <formula>1</formula>
    </cfRule>
  </conditionalFormatting>
  <conditionalFormatting sqref="J163:L163">
    <cfRule type="cellIs" priority="76" dxfId="1" operator="equal">
      <formula>1</formula>
    </cfRule>
  </conditionalFormatting>
  <conditionalFormatting sqref="K164:L228">
    <cfRule type="cellIs" priority="75" dxfId="2" operator="equal">
      <formula>1</formula>
    </cfRule>
  </conditionalFormatting>
  <conditionalFormatting sqref="K164:L228">
    <cfRule type="cellIs" priority="74" dxfId="1" operator="equal">
      <formula>1</formula>
    </cfRule>
  </conditionalFormatting>
  <conditionalFormatting sqref="J162:L162">
    <cfRule type="cellIs" priority="73" dxfId="2" operator="equal">
      <formula>1</formula>
    </cfRule>
  </conditionalFormatting>
  <conditionalFormatting sqref="J162:L162">
    <cfRule type="cellIs" priority="72" dxfId="1" operator="equal">
      <formula>1</formula>
    </cfRule>
  </conditionalFormatting>
  <conditionalFormatting sqref="J161:L161">
    <cfRule type="cellIs" priority="71" dxfId="2" operator="equal">
      <formula>1</formula>
    </cfRule>
  </conditionalFormatting>
  <conditionalFormatting sqref="J161:L161">
    <cfRule type="cellIs" priority="70" dxfId="1" operator="equal">
      <formula>1</formula>
    </cfRule>
  </conditionalFormatting>
  <conditionalFormatting sqref="J159:L159">
    <cfRule type="cellIs" priority="69" dxfId="2" operator="equal">
      <formula>1</formula>
    </cfRule>
  </conditionalFormatting>
  <conditionalFormatting sqref="J159:L159">
    <cfRule type="cellIs" priority="68" dxfId="1" operator="equal">
      <formula>1</formula>
    </cfRule>
  </conditionalFormatting>
  <conditionalFormatting sqref="J160:L160">
    <cfRule type="cellIs" priority="67" dxfId="2" operator="equal">
      <formula>1</formula>
    </cfRule>
  </conditionalFormatting>
  <conditionalFormatting sqref="J160:L160">
    <cfRule type="cellIs" priority="66" dxfId="1" operator="equal">
      <formula>1</formula>
    </cfRule>
  </conditionalFormatting>
  <conditionalFormatting sqref="J158:L158">
    <cfRule type="cellIs" priority="65" dxfId="2" operator="equal">
      <formula>1</formula>
    </cfRule>
  </conditionalFormatting>
  <conditionalFormatting sqref="J158:L158">
    <cfRule type="cellIs" priority="64" dxfId="1" operator="equal">
      <formula>1</formula>
    </cfRule>
  </conditionalFormatting>
  <conditionalFormatting sqref="J157:L157">
    <cfRule type="cellIs" priority="63" dxfId="2" operator="equal">
      <formula>1</formula>
    </cfRule>
  </conditionalFormatting>
  <conditionalFormatting sqref="J157:L157">
    <cfRule type="cellIs" priority="62" dxfId="1" operator="equal">
      <formula>1</formula>
    </cfRule>
  </conditionalFormatting>
  <conditionalFormatting sqref="J156:L156">
    <cfRule type="cellIs" priority="61" dxfId="2" operator="equal">
      <formula>1</formula>
    </cfRule>
  </conditionalFormatting>
  <conditionalFormatting sqref="J156:L156">
    <cfRule type="cellIs" priority="60" dxfId="1" operator="equal">
      <formula>1</formula>
    </cfRule>
  </conditionalFormatting>
  <conditionalFormatting sqref="J134:L154">
    <cfRule type="cellIs" priority="59" dxfId="2" operator="equal">
      <formula>1</formula>
    </cfRule>
  </conditionalFormatting>
  <conditionalFormatting sqref="J134:L154">
    <cfRule type="cellIs" priority="58" dxfId="1" operator="equal">
      <formula>1</formula>
    </cfRule>
  </conditionalFormatting>
  <conditionalFormatting sqref="J155:L155">
    <cfRule type="cellIs" priority="57" dxfId="2" operator="equal">
      <formula>1</formula>
    </cfRule>
  </conditionalFormatting>
  <conditionalFormatting sqref="J155:L155">
    <cfRule type="cellIs" priority="56" dxfId="1" operator="equal">
      <formula>1</formula>
    </cfRule>
  </conditionalFormatting>
  <conditionalFormatting sqref="J119:L132">
    <cfRule type="cellIs" priority="55" dxfId="2" operator="equal">
      <formula>1</formula>
    </cfRule>
  </conditionalFormatting>
  <conditionalFormatting sqref="J119:L132">
    <cfRule type="cellIs" priority="54" dxfId="1" operator="equal">
      <formula>1</formula>
    </cfRule>
  </conditionalFormatting>
  <conditionalFormatting sqref="K133">
    <cfRule type="cellIs" priority="53" dxfId="2" operator="equal">
      <formula>1</formula>
    </cfRule>
  </conditionalFormatting>
  <conditionalFormatting sqref="K133">
    <cfRule type="cellIs" priority="52" dxfId="1" operator="equal">
      <formula>1</formula>
    </cfRule>
  </conditionalFormatting>
  <conditionalFormatting sqref="J109:L114">
    <cfRule type="cellIs" priority="51" dxfId="2" operator="equal">
      <formula>1</formula>
    </cfRule>
  </conditionalFormatting>
  <conditionalFormatting sqref="J109:L114">
    <cfRule type="cellIs" priority="50" dxfId="2" operator="equal">
      <formula>1</formula>
    </cfRule>
  </conditionalFormatting>
  <conditionalFormatting sqref="J109:L114">
    <cfRule type="cellIs" priority="49" dxfId="1" operator="equal">
      <formula>1</formula>
    </cfRule>
  </conditionalFormatting>
  <conditionalFormatting sqref="K115:K117">
    <cfRule type="cellIs" priority="48" dxfId="2" operator="equal">
      <formula>1</formula>
    </cfRule>
  </conditionalFormatting>
  <conditionalFormatting sqref="K115:K117">
    <cfRule type="cellIs" priority="47" dxfId="2" operator="equal">
      <formula>1</formula>
    </cfRule>
  </conditionalFormatting>
  <conditionalFormatting sqref="K115:K117">
    <cfRule type="cellIs" priority="46" dxfId="1" operator="equal">
      <formula>1</formula>
    </cfRule>
  </conditionalFormatting>
  <conditionalFormatting sqref="L116:L118">
    <cfRule type="cellIs" priority="45" dxfId="2" operator="equal">
      <formula>1</formula>
    </cfRule>
  </conditionalFormatting>
  <conditionalFormatting sqref="L116:L118">
    <cfRule type="cellIs" priority="44" dxfId="1" operator="equal">
      <formula>1</formula>
    </cfRule>
  </conditionalFormatting>
  <conditionalFormatting sqref="J116:J117">
    <cfRule type="cellIs" priority="43" dxfId="2" operator="equal">
      <formula>1</formula>
    </cfRule>
  </conditionalFormatting>
  <conditionalFormatting sqref="J116:J117">
    <cfRule type="cellIs" priority="42" dxfId="1" operator="equal">
      <formula>1</formula>
    </cfRule>
  </conditionalFormatting>
  <conditionalFormatting sqref="J7:L228">
    <cfRule type="cellIs" priority="41" dxfId="2" operator="equal">
      <formula>1</formula>
    </cfRule>
  </conditionalFormatting>
  <conditionalFormatting sqref="S7:U228">
    <cfRule type="cellIs" priority="40" dxfId="1" operator="equal">
      <formula>1</formula>
    </cfRule>
  </conditionalFormatting>
  <conditionalFormatting sqref="S39:U228">
    <cfRule type="cellIs" priority="39" dxfId="1" operator="equal">
      <formula>1</formula>
    </cfRule>
  </conditionalFormatting>
  <conditionalFormatting sqref="S54:U228">
    <cfRule type="cellIs" priority="38" dxfId="1" operator="equal">
      <formula>1</formula>
    </cfRule>
  </conditionalFormatting>
  <conditionalFormatting sqref="S79:U228">
    <cfRule type="cellIs" priority="37" dxfId="1" operator="equal">
      <formula>1</formula>
    </cfRule>
  </conditionalFormatting>
  <conditionalFormatting sqref="S109:U228">
    <cfRule type="cellIs" priority="36" dxfId="1" operator="equal">
      <formula>1</formula>
    </cfRule>
  </conditionalFormatting>
  <conditionalFormatting sqref="S164:S228">
    <cfRule type="cellIs" priority="35" dxfId="2" operator="equal">
      <formula>1</formula>
    </cfRule>
  </conditionalFormatting>
  <conditionalFormatting sqref="S164:S228">
    <cfRule type="cellIs" priority="34" dxfId="1" operator="equal">
      <formula>1</formula>
    </cfRule>
  </conditionalFormatting>
  <conditionalFormatting sqref="T134:U163">
    <cfRule type="cellIs" priority="33" dxfId="2" operator="equal">
      <formula>1</formula>
    </cfRule>
  </conditionalFormatting>
  <conditionalFormatting sqref="T134:U163">
    <cfRule type="cellIs" priority="32" dxfId="1" operator="equal">
      <formula>1</formula>
    </cfRule>
  </conditionalFormatting>
  <conditionalFormatting sqref="S134:S155">
    <cfRule type="cellIs" priority="31" dxfId="2" operator="equal">
      <formula>1</formula>
    </cfRule>
  </conditionalFormatting>
  <conditionalFormatting sqref="S134:S155">
    <cfRule type="cellIs" priority="30" dxfId="1" operator="equal">
      <formula>1</formula>
    </cfRule>
  </conditionalFormatting>
  <conditionalFormatting sqref="S156:S163">
    <cfRule type="cellIs" priority="29" dxfId="2" operator="equal">
      <formula>1</formula>
    </cfRule>
  </conditionalFormatting>
  <conditionalFormatting sqref="S156:S163">
    <cfRule type="cellIs" priority="28" dxfId="1" operator="equal">
      <formula>1</formula>
    </cfRule>
  </conditionalFormatting>
  <conditionalFormatting sqref="S127:U130">
    <cfRule type="cellIs" priority="27" dxfId="2" operator="equal">
      <formula>1</formula>
    </cfRule>
  </conditionalFormatting>
  <conditionalFormatting sqref="S127:U130">
    <cfRule type="cellIs" priority="26" dxfId="2" operator="equal">
      <formula>1</formula>
    </cfRule>
  </conditionalFormatting>
  <conditionalFormatting sqref="S127:U130">
    <cfRule type="cellIs" priority="25" dxfId="1" operator="equal">
      <formula>1</formula>
    </cfRule>
  </conditionalFormatting>
  <conditionalFormatting sqref="S131:U131">
    <cfRule type="cellIs" priority="24" dxfId="2" operator="equal">
      <formula>1</formula>
    </cfRule>
  </conditionalFormatting>
  <conditionalFormatting sqref="S131:U131">
    <cfRule type="cellIs" priority="23" dxfId="2" operator="equal">
      <formula>1</formula>
    </cfRule>
  </conditionalFormatting>
  <conditionalFormatting sqref="S131:U131">
    <cfRule type="cellIs" priority="22" dxfId="1" operator="equal">
      <formula>1</formula>
    </cfRule>
  </conditionalFormatting>
  <conditionalFormatting sqref="S133">
    <cfRule type="cellIs" priority="21" dxfId="2" operator="equal">
      <formula>1</formula>
    </cfRule>
  </conditionalFormatting>
  <conditionalFormatting sqref="S133">
    <cfRule type="cellIs" priority="20" dxfId="2" operator="equal">
      <formula>1</formula>
    </cfRule>
  </conditionalFormatting>
  <conditionalFormatting sqref="S133">
    <cfRule type="cellIs" priority="19" dxfId="1" operator="equal">
      <formula>1</formula>
    </cfRule>
  </conditionalFormatting>
  <conditionalFormatting sqref="U133">
    <cfRule type="cellIs" priority="18" dxfId="2" operator="equal">
      <formula>1</formula>
    </cfRule>
  </conditionalFormatting>
  <conditionalFormatting sqref="U133">
    <cfRule type="cellIs" priority="17" dxfId="2" operator="equal">
      <formula>1</formula>
    </cfRule>
  </conditionalFormatting>
  <conditionalFormatting sqref="U133">
    <cfRule type="cellIs" priority="16" dxfId="1" operator="equal">
      <formula>1</formula>
    </cfRule>
  </conditionalFormatting>
  <conditionalFormatting sqref="S116:U125">
    <cfRule type="cellIs" priority="15" dxfId="2" operator="equal">
      <formula>1</formula>
    </cfRule>
  </conditionalFormatting>
  <conditionalFormatting sqref="S116:U125">
    <cfRule type="cellIs" priority="14" dxfId="2" operator="equal">
      <formula>1</formula>
    </cfRule>
  </conditionalFormatting>
  <conditionalFormatting sqref="S116:U125">
    <cfRule type="cellIs" priority="13" dxfId="1" operator="equal">
      <formula>1</formula>
    </cfRule>
  </conditionalFormatting>
  <conditionalFormatting sqref="S109:U109">
    <cfRule type="cellIs" priority="12" dxfId="2" operator="equal">
      <formula>1</formula>
    </cfRule>
  </conditionalFormatting>
  <conditionalFormatting sqref="S109:U109">
    <cfRule type="cellIs" priority="11" dxfId="2" operator="equal">
      <formula>1</formula>
    </cfRule>
  </conditionalFormatting>
  <conditionalFormatting sqref="S109:U109">
    <cfRule type="cellIs" priority="10" dxfId="1" operator="equal">
      <formula>1</formula>
    </cfRule>
  </conditionalFormatting>
  <conditionalFormatting sqref="S110:U114">
    <cfRule type="cellIs" priority="9" dxfId="2" operator="equal">
      <formula>1</formula>
    </cfRule>
  </conditionalFormatting>
  <conditionalFormatting sqref="S110:U114">
    <cfRule type="cellIs" priority="8" dxfId="2" operator="equal">
      <formula>1</formula>
    </cfRule>
  </conditionalFormatting>
  <conditionalFormatting sqref="S110:U114">
    <cfRule type="cellIs" priority="7" dxfId="1" operator="equal">
      <formula>1</formula>
    </cfRule>
  </conditionalFormatting>
  <conditionalFormatting sqref="U115">
    <cfRule type="cellIs" priority="6" dxfId="2" operator="equal">
      <formula>1</formula>
    </cfRule>
  </conditionalFormatting>
  <conditionalFormatting sqref="U115">
    <cfRule type="cellIs" priority="5" dxfId="2" operator="equal">
      <formula>1</formula>
    </cfRule>
  </conditionalFormatting>
  <conditionalFormatting sqref="U115">
    <cfRule type="cellIs" priority="4" dxfId="1" operator="equal">
      <formula>1</formula>
    </cfRule>
  </conditionalFormatting>
  <conditionalFormatting sqref="S115">
    <cfRule type="cellIs" priority="3" dxfId="2" operator="equal">
      <formula>1</formula>
    </cfRule>
  </conditionalFormatting>
  <conditionalFormatting sqref="S115">
    <cfRule type="cellIs" priority="2" dxfId="2" operator="equal">
      <formula>1</formula>
    </cfRule>
  </conditionalFormatting>
  <conditionalFormatting sqref="S115">
    <cfRule type="cellIs" priority="1" dxfId="1" operator="equal">
      <formula>1</formula>
    </cfRule>
  </conditionalFormatting>
  <printOptions/>
  <pageMargins left="0.7" right="0.7" top="0.75" bottom="0.75" header="0.3" footer="0.3"/>
  <pageSetup fitToHeight="8" fitToWidth="1" horizontalDpi="600" verticalDpi="600" orientation="landscape" scale="51" r:id="rId3"/>
  <headerFooter alignWithMargins="0">
    <oddFooter>&amp;CPage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30"/>
  <sheetViews>
    <sheetView view="pageBreakPreview" zoomScale="60" zoomScalePageLayoutView="0" workbookViewId="0" topLeftCell="A1">
      <pane xSplit="3" ySplit="6" topLeftCell="D19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" sqref="B2:Q2"/>
    </sheetView>
  </sheetViews>
  <sheetFormatPr defaultColWidth="9.140625" defaultRowHeight="15"/>
  <cols>
    <col min="1" max="1" width="2.7109375" style="2" customWidth="1"/>
    <col min="2" max="2" width="9.140625" style="1" customWidth="1"/>
    <col min="3" max="3" width="31.7109375" style="2" customWidth="1"/>
    <col min="4" max="4" width="8.57421875" style="2" customWidth="1"/>
    <col min="5" max="6" width="11.7109375" style="2" customWidth="1"/>
    <col min="7" max="9" width="11.140625" style="2" customWidth="1"/>
    <col min="10" max="10" width="15.00390625" style="2" customWidth="1"/>
    <col min="11" max="11" width="8.57421875" style="2" customWidth="1"/>
    <col min="12" max="12" width="11.7109375" style="2" customWidth="1"/>
    <col min="13" max="16" width="11.140625" style="2" customWidth="1"/>
    <col min="17" max="17" width="15.7109375" style="2" customWidth="1"/>
    <col min="18" max="16384" width="9.140625" style="2" customWidth="1"/>
  </cols>
  <sheetData>
    <row r="1" spans="1:18" ht="14.25">
      <c r="A1" s="10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</row>
    <row r="2" spans="1:18" ht="30.75" customHeight="1">
      <c r="A2" s="17"/>
      <c r="B2" s="41" t="s">
        <v>331</v>
      </c>
      <c r="C2" s="4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16"/>
    </row>
    <row r="3" spans="1:18" ht="15" thickBot="1">
      <c r="A3" s="17"/>
      <c r="B3" s="18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</row>
    <row r="4" spans="1:18" ht="15" customHeight="1" thickBot="1">
      <c r="A4" s="17"/>
      <c r="B4" s="57" t="s">
        <v>80</v>
      </c>
      <c r="C4" s="46" t="s">
        <v>138</v>
      </c>
      <c r="D4" s="37" t="s">
        <v>91</v>
      </c>
      <c r="E4" s="37"/>
      <c r="F4" s="37"/>
      <c r="G4" s="37"/>
      <c r="H4" s="37"/>
      <c r="I4" s="37"/>
      <c r="J4" s="37"/>
      <c r="K4" s="37" t="s">
        <v>93</v>
      </c>
      <c r="L4" s="37"/>
      <c r="M4" s="37"/>
      <c r="N4" s="37"/>
      <c r="O4" s="37"/>
      <c r="P4" s="37"/>
      <c r="Q4" s="37"/>
      <c r="R4" s="16"/>
    </row>
    <row r="5" spans="1:18" ht="71.25" customHeight="1" thickBot="1">
      <c r="A5" s="17"/>
      <c r="B5" s="57"/>
      <c r="C5" s="46"/>
      <c r="D5" s="37" t="s">
        <v>101</v>
      </c>
      <c r="E5" s="56"/>
      <c r="F5" s="39" t="s">
        <v>102</v>
      </c>
      <c r="G5" s="40"/>
      <c r="H5" s="39" t="s">
        <v>103</v>
      </c>
      <c r="I5" s="40"/>
      <c r="J5" s="50" t="s">
        <v>104</v>
      </c>
      <c r="K5" s="37" t="str">
        <f>D5</f>
        <v>Maintaining effective risk assessments  and  strategies including fraud prevention plans to address identified weaknesses:
</v>
      </c>
      <c r="L5" s="56"/>
      <c r="M5" s="39" t="str">
        <f>F5</f>
        <v>Ensuring effective internal audit functions that monitor the adequacy and implementation of internal control:
</v>
      </c>
      <c r="N5" s="40"/>
      <c r="O5" s="48" t="str">
        <f>H5</f>
        <v>Establishment of functioning audit committees that promotes independent accountability and service delivery:
</v>
      </c>
      <c r="P5" s="52"/>
      <c r="Q5" s="39" t="str">
        <f>J5</f>
        <v>An IT governance framework that directs  the positioning of IT, resource requirements, risk and internal control management (Information Systems).
</v>
      </c>
      <c r="R5" s="16"/>
    </row>
    <row r="6" spans="1:18" ht="45.75" customHeight="1" thickBot="1">
      <c r="A6" s="17"/>
      <c r="B6" s="57"/>
      <c r="C6" s="46"/>
      <c r="D6" s="7" t="s">
        <v>5</v>
      </c>
      <c r="E6" s="7" t="s">
        <v>82</v>
      </c>
      <c r="F6" s="7" t="s">
        <v>5</v>
      </c>
      <c r="G6" s="7" t="s">
        <v>82</v>
      </c>
      <c r="H6" s="7" t="s">
        <v>5</v>
      </c>
      <c r="I6" s="7" t="s">
        <v>82</v>
      </c>
      <c r="J6" s="51"/>
      <c r="K6" s="7" t="s">
        <v>5</v>
      </c>
      <c r="L6" s="7" t="s">
        <v>82</v>
      </c>
      <c r="M6" s="7" t="s">
        <v>5</v>
      </c>
      <c r="N6" s="7" t="s">
        <v>82</v>
      </c>
      <c r="O6" s="7" t="s">
        <v>5</v>
      </c>
      <c r="P6" s="7" t="s">
        <v>82</v>
      </c>
      <c r="Q6" s="47"/>
      <c r="R6" s="16"/>
    </row>
    <row r="7" spans="1:18" ht="51.75" thickBot="1">
      <c r="A7" s="17"/>
      <c r="B7" s="23">
        <v>1</v>
      </c>
      <c r="C7" s="33" t="s">
        <v>106</v>
      </c>
      <c r="D7" s="9">
        <v>1</v>
      </c>
      <c r="E7" s="9">
        <v>1</v>
      </c>
      <c r="F7" s="9">
        <v>1</v>
      </c>
      <c r="G7" s="9"/>
      <c r="H7" s="9">
        <v>1</v>
      </c>
      <c r="I7" s="9">
        <v>1</v>
      </c>
      <c r="J7" s="9"/>
      <c r="K7" s="9">
        <f aca="true" t="shared" si="0" ref="K7:Q7">IF(D7=1,"",1)</f>
      </c>
      <c r="L7" s="9">
        <f t="shared" si="0"/>
      </c>
      <c r="M7" s="9">
        <f t="shared" si="0"/>
      </c>
      <c r="N7" s="9">
        <f t="shared" si="0"/>
        <v>1</v>
      </c>
      <c r="O7" s="9">
        <f t="shared" si="0"/>
      </c>
      <c r="P7" s="9">
        <f t="shared" si="0"/>
      </c>
      <c r="Q7" s="9">
        <f t="shared" si="0"/>
        <v>1</v>
      </c>
      <c r="R7" s="16"/>
    </row>
    <row r="8" spans="1:18" ht="15" thickBot="1">
      <c r="A8" s="17"/>
      <c r="B8" s="23">
        <v>2</v>
      </c>
      <c r="C8" s="33" t="s">
        <v>107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/>
      <c r="K8" s="9">
        <f aca="true" t="shared" si="1" ref="K8:K39">IF(D8=1,"",1)</f>
      </c>
      <c r="L8" s="9">
        <f aca="true" t="shared" si="2" ref="L8:L39">IF(E8=1,"",1)</f>
      </c>
      <c r="M8" s="9">
        <f aca="true" t="shared" si="3" ref="M8:M39">IF(F8=1,"",1)</f>
      </c>
      <c r="N8" s="9">
        <f aca="true" t="shared" si="4" ref="N8:N39">IF(G8=1,"",1)</f>
      </c>
      <c r="O8" s="9">
        <f aca="true" t="shared" si="5" ref="O8:O39">IF(H8=1,"",1)</f>
      </c>
      <c r="P8" s="9">
        <f aca="true" t="shared" si="6" ref="P8:P39">IF(I8=1,"",1)</f>
      </c>
      <c r="Q8" s="9">
        <f>IF(J8=1,2,1)</f>
        <v>1</v>
      </c>
      <c r="R8" s="16"/>
    </row>
    <row r="9" spans="1:18" ht="15" thickBot="1">
      <c r="A9" s="17"/>
      <c r="B9" s="23">
        <v>3</v>
      </c>
      <c r="C9" s="33" t="s">
        <v>108</v>
      </c>
      <c r="D9" s="9">
        <v>1</v>
      </c>
      <c r="E9" s="9">
        <v>1</v>
      </c>
      <c r="F9" s="9">
        <v>1</v>
      </c>
      <c r="G9" s="9"/>
      <c r="H9" s="9">
        <v>1</v>
      </c>
      <c r="I9" s="9">
        <v>1</v>
      </c>
      <c r="J9" s="9"/>
      <c r="K9" s="9">
        <f t="shared" si="1"/>
      </c>
      <c r="L9" s="9">
        <f t="shared" si="2"/>
      </c>
      <c r="M9" s="9">
        <f t="shared" si="3"/>
      </c>
      <c r="N9" s="9">
        <f t="shared" si="4"/>
        <v>1</v>
      </c>
      <c r="O9" s="9">
        <f t="shared" si="5"/>
      </c>
      <c r="P9" s="9">
        <f t="shared" si="6"/>
      </c>
      <c r="Q9" s="9">
        <f>IF(J9=1,2,1)</f>
        <v>1</v>
      </c>
      <c r="R9" s="16"/>
    </row>
    <row r="10" spans="1:18" ht="26.25" thickBot="1">
      <c r="A10" s="17"/>
      <c r="B10" s="23">
        <v>4</v>
      </c>
      <c r="C10" s="33" t="s">
        <v>109</v>
      </c>
      <c r="D10" s="9"/>
      <c r="E10" s="9">
        <v>1</v>
      </c>
      <c r="F10" s="9"/>
      <c r="G10" s="9"/>
      <c r="H10" s="9">
        <v>1</v>
      </c>
      <c r="I10" s="9">
        <v>1</v>
      </c>
      <c r="J10" s="9"/>
      <c r="K10" s="9">
        <f t="shared" si="1"/>
        <v>1</v>
      </c>
      <c r="L10" s="9">
        <f t="shared" si="2"/>
      </c>
      <c r="M10" s="9">
        <f t="shared" si="3"/>
        <v>1</v>
      </c>
      <c r="N10" s="9">
        <f t="shared" si="4"/>
        <v>1</v>
      </c>
      <c r="O10" s="9">
        <f t="shared" si="5"/>
      </c>
      <c r="P10" s="9">
        <f t="shared" si="6"/>
      </c>
      <c r="Q10" s="9">
        <v>1</v>
      </c>
      <c r="R10" s="16"/>
    </row>
    <row r="11" spans="1:18" ht="26.25" thickBot="1">
      <c r="A11" s="17"/>
      <c r="B11" s="23">
        <v>5</v>
      </c>
      <c r="C11" s="33" t="s">
        <v>110</v>
      </c>
      <c r="D11" s="9">
        <v>1</v>
      </c>
      <c r="E11" s="9">
        <v>1</v>
      </c>
      <c r="F11" s="9">
        <v>1</v>
      </c>
      <c r="G11" s="9"/>
      <c r="H11" s="9">
        <v>1</v>
      </c>
      <c r="I11" s="9">
        <v>1</v>
      </c>
      <c r="J11" s="9">
        <v>1</v>
      </c>
      <c r="K11" s="9">
        <f t="shared" si="1"/>
      </c>
      <c r="L11" s="9">
        <f t="shared" si="2"/>
      </c>
      <c r="M11" s="9">
        <f t="shared" si="3"/>
      </c>
      <c r="N11" s="9">
        <f t="shared" si="4"/>
        <v>1</v>
      </c>
      <c r="O11" s="9">
        <f t="shared" si="5"/>
      </c>
      <c r="P11" s="9">
        <f t="shared" si="6"/>
      </c>
      <c r="Q11" s="9"/>
      <c r="R11" s="16"/>
    </row>
    <row r="12" spans="1:18" ht="15" thickBot="1">
      <c r="A12" s="17"/>
      <c r="B12" s="23">
        <v>6</v>
      </c>
      <c r="C12" s="33" t="s">
        <v>111</v>
      </c>
      <c r="D12" s="9"/>
      <c r="E12" s="9">
        <v>1</v>
      </c>
      <c r="F12" s="9"/>
      <c r="G12" s="9"/>
      <c r="H12" s="9"/>
      <c r="I12" s="9"/>
      <c r="J12" s="9">
        <v>1</v>
      </c>
      <c r="K12" s="9">
        <f t="shared" si="1"/>
        <v>1</v>
      </c>
      <c r="L12" s="9">
        <f t="shared" si="2"/>
      </c>
      <c r="M12" s="9">
        <f t="shared" si="3"/>
        <v>1</v>
      </c>
      <c r="N12" s="9">
        <f t="shared" si="4"/>
        <v>1</v>
      </c>
      <c r="O12" s="9">
        <f t="shared" si="5"/>
        <v>1</v>
      </c>
      <c r="P12" s="9">
        <f t="shared" si="6"/>
        <v>1</v>
      </c>
      <c r="Q12" s="9"/>
      <c r="R12" s="16"/>
    </row>
    <row r="13" spans="1:18" ht="26.25" thickBot="1">
      <c r="A13" s="17"/>
      <c r="B13" s="23">
        <v>7</v>
      </c>
      <c r="C13" s="33" t="s">
        <v>112</v>
      </c>
      <c r="D13" s="9">
        <v>1</v>
      </c>
      <c r="E13" s="9">
        <v>1</v>
      </c>
      <c r="F13" s="9"/>
      <c r="G13" s="9"/>
      <c r="H13" s="9">
        <v>1</v>
      </c>
      <c r="I13" s="9">
        <v>1</v>
      </c>
      <c r="J13" s="9"/>
      <c r="K13" s="9">
        <f t="shared" si="1"/>
      </c>
      <c r="L13" s="9">
        <f t="shared" si="2"/>
      </c>
      <c r="M13" s="9">
        <f t="shared" si="3"/>
        <v>1</v>
      </c>
      <c r="N13" s="9">
        <f t="shared" si="4"/>
        <v>1</v>
      </c>
      <c r="O13" s="9">
        <f t="shared" si="5"/>
      </c>
      <c r="P13" s="9">
        <f t="shared" si="6"/>
      </c>
      <c r="Q13" s="9"/>
      <c r="R13" s="16"/>
    </row>
    <row r="14" spans="1:18" ht="15" thickBot="1">
      <c r="A14" s="17"/>
      <c r="B14" s="23">
        <v>8</v>
      </c>
      <c r="C14" s="33" t="s">
        <v>113</v>
      </c>
      <c r="D14" s="9"/>
      <c r="E14" s="9">
        <v>1</v>
      </c>
      <c r="F14" s="9"/>
      <c r="G14" s="9"/>
      <c r="H14" s="9">
        <v>1</v>
      </c>
      <c r="I14" s="9">
        <v>1</v>
      </c>
      <c r="J14" s="9"/>
      <c r="K14" s="9">
        <f t="shared" si="1"/>
        <v>1</v>
      </c>
      <c r="L14" s="9">
        <f t="shared" si="2"/>
      </c>
      <c r="M14" s="9">
        <f t="shared" si="3"/>
        <v>1</v>
      </c>
      <c r="N14" s="9">
        <f t="shared" si="4"/>
        <v>1</v>
      </c>
      <c r="O14" s="9">
        <f t="shared" si="5"/>
      </c>
      <c r="P14" s="9">
        <f t="shared" si="6"/>
      </c>
      <c r="Q14" s="9">
        <f>IF(J14=1,2,1)</f>
        <v>1</v>
      </c>
      <c r="R14" s="16"/>
    </row>
    <row r="15" spans="1:18" ht="26.25" thickBot="1">
      <c r="A15" s="17"/>
      <c r="B15" s="23">
        <v>9</v>
      </c>
      <c r="C15" s="33" t="s">
        <v>114</v>
      </c>
      <c r="D15" s="9">
        <v>1</v>
      </c>
      <c r="E15" s="9">
        <v>1</v>
      </c>
      <c r="F15" s="9">
        <v>1</v>
      </c>
      <c r="G15" s="9">
        <v>1</v>
      </c>
      <c r="H15" s="9">
        <v>1</v>
      </c>
      <c r="I15" s="9">
        <v>1</v>
      </c>
      <c r="J15" s="9"/>
      <c r="K15" s="9">
        <f t="shared" si="1"/>
      </c>
      <c r="L15" s="9">
        <f t="shared" si="2"/>
      </c>
      <c r="M15" s="9">
        <f t="shared" si="3"/>
      </c>
      <c r="N15" s="9">
        <f t="shared" si="4"/>
      </c>
      <c r="O15" s="9">
        <f t="shared" si="5"/>
      </c>
      <c r="P15" s="9">
        <f t="shared" si="6"/>
      </c>
      <c r="Q15" s="9"/>
      <c r="R15" s="16"/>
    </row>
    <row r="16" spans="1:18" ht="26.25" thickBot="1">
      <c r="A16" s="17"/>
      <c r="B16" s="23">
        <v>10</v>
      </c>
      <c r="C16" s="33" t="s">
        <v>115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  <c r="J16" s="9"/>
      <c r="K16" s="9">
        <f t="shared" si="1"/>
      </c>
      <c r="L16" s="9">
        <f t="shared" si="2"/>
      </c>
      <c r="M16" s="9">
        <f t="shared" si="3"/>
      </c>
      <c r="N16" s="9">
        <f t="shared" si="4"/>
      </c>
      <c r="O16" s="9">
        <f t="shared" si="5"/>
      </c>
      <c r="P16" s="9">
        <f t="shared" si="6"/>
      </c>
      <c r="Q16" s="9"/>
      <c r="R16" s="16"/>
    </row>
    <row r="17" spans="1:18" ht="15" thickBot="1">
      <c r="A17" s="17"/>
      <c r="B17" s="23">
        <v>11</v>
      </c>
      <c r="C17" s="33" t="s">
        <v>116</v>
      </c>
      <c r="D17" s="9">
        <v>1</v>
      </c>
      <c r="E17" s="9">
        <v>1</v>
      </c>
      <c r="F17" s="9">
        <v>1</v>
      </c>
      <c r="G17" s="9">
        <v>1</v>
      </c>
      <c r="H17" s="9">
        <v>1</v>
      </c>
      <c r="I17" s="9">
        <v>1</v>
      </c>
      <c r="J17" s="9"/>
      <c r="K17" s="9">
        <f t="shared" si="1"/>
      </c>
      <c r="L17" s="9">
        <f t="shared" si="2"/>
      </c>
      <c r="M17" s="9">
        <f t="shared" si="3"/>
      </c>
      <c r="N17" s="9">
        <f t="shared" si="4"/>
      </c>
      <c r="O17" s="9">
        <f t="shared" si="5"/>
      </c>
      <c r="P17" s="9">
        <f t="shared" si="6"/>
      </c>
      <c r="Q17" s="9"/>
      <c r="R17" s="16"/>
    </row>
    <row r="18" spans="1:18" ht="15" thickBot="1">
      <c r="A18" s="17"/>
      <c r="B18" s="23">
        <v>12</v>
      </c>
      <c r="C18" s="33" t="s">
        <v>117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  <c r="J18" s="9"/>
      <c r="K18" s="9">
        <f t="shared" si="1"/>
      </c>
      <c r="L18" s="9">
        <f t="shared" si="2"/>
      </c>
      <c r="M18" s="9">
        <f t="shared" si="3"/>
      </c>
      <c r="N18" s="9">
        <f t="shared" si="4"/>
      </c>
      <c r="O18" s="9">
        <f t="shared" si="5"/>
      </c>
      <c r="P18" s="9">
        <f t="shared" si="6"/>
      </c>
      <c r="Q18" s="9"/>
      <c r="R18" s="16"/>
    </row>
    <row r="19" spans="1:18" ht="15" thickBot="1">
      <c r="A19" s="17"/>
      <c r="B19" s="23">
        <v>13</v>
      </c>
      <c r="C19" s="33" t="s">
        <v>118</v>
      </c>
      <c r="D19" s="9"/>
      <c r="E19" s="9"/>
      <c r="F19" s="9">
        <v>1</v>
      </c>
      <c r="G19" s="9">
        <v>1</v>
      </c>
      <c r="H19" s="9">
        <v>1</v>
      </c>
      <c r="I19" s="9">
        <v>1</v>
      </c>
      <c r="J19" s="9">
        <v>1</v>
      </c>
      <c r="K19" s="9">
        <f t="shared" si="1"/>
        <v>1</v>
      </c>
      <c r="L19" s="9">
        <f t="shared" si="2"/>
        <v>1</v>
      </c>
      <c r="M19" s="9">
        <f t="shared" si="3"/>
      </c>
      <c r="N19" s="9">
        <f t="shared" si="4"/>
      </c>
      <c r="O19" s="9">
        <f t="shared" si="5"/>
      </c>
      <c r="P19" s="9">
        <f t="shared" si="6"/>
      </c>
      <c r="Q19" s="9"/>
      <c r="R19" s="16"/>
    </row>
    <row r="20" spans="1:18" ht="15" thickBot="1">
      <c r="A20" s="17"/>
      <c r="B20" s="23">
        <v>14</v>
      </c>
      <c r="C20" s="33" t="s">
        <v>119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  <c r="J20" s="9"/>
      <c r="K20" s="9">
        <f t="shared" si="1"/>
      </c>
      <c r="L20" s="9">
        <f t="shared" si="2"/>
      </c>
      <c r="M20" s="9">
        <f t="shared" si="3"/>
      </c>
      <c r="N20" s="9">
        <f t="shared" si="4"/>
      </c>
      <c r="O20" s="9">
        <f t="shared" si="5"/>
      </c>
      <c r="P20" s="9">
        <f t="shared" si="6"/>
      </c>
      <c r="Q20" s="9"/>
      <c r="R20" s="16"/>
    </row>
    <row r="21" spans="1:18" ht="15" thickBot="1">
      <c r="A21" s="17"/>
      <c r="B21" s="23">
        <v>15</v>
      </c>
      <c r="C21" s="33" t="s">
        <v>120</v>
      </c>
      <c r="D21" s="9">
        <v>1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  <c r="J21" s="9"/>
      <c r="K21" s="9">
        <f t="shared" si="1"/>
      </c>
      <c r="L21" s="9">
        <f t="shared" si="2"/>
      </c>
      <c r="M21" s="9">
        <f t="shared" si="3"/>
      </c>
      <c r="N21" s="9">
        <f t="shared" si="4"/>
      </c>
      <c r="O21" s="9">
        <f t="shared" si="5"/>
      </c>
      <c r="P21" s="9">
        <f t="shared" si="6"/>
      </c>
      <c r="Q21" s="9"/>
      <c r="R21" s="16"/>
    </row>
    <row r="22" spans="1:18" ht="26.25" thickBot="1">
      <c r="A22" s="17"/>
      <c r="B22" s="23">
        <v>16</v>
      </c>
      <c r="C22" s="33" t="s">
        <v>121</v>
      </c>
      <c r="D22" s="9"/>
      <c r="E22" s="9"/>
      <c r="F22" s="9">
        <v>1</v>
      </c>
      <c r="G22" s="9"/>
      <c r="H22" s="9">
        <v>1</v>
      </c>
      <c r="I22" s="9">
        <v>1</v>
      </c>
      <c r="J22" s="9"/>
      <c r="K22" s="9">
        <f t="shared" si="1"/>
        <v>1</v>
      </c>
      <c r="L22" s="9">
        <f t="shared" si="2"/>
        <v>1</v>
      </c>
      <c r="M22" s="9">
        <f t="shared" si="3"/>
      </c>
      <c r="N22" s="9">
        <f t="shared" si="4"/>
        <v>1</v>
      </c>
      <c r="O22" s="9">
        <f t="shared" si="5"/>
      </c>
      <c r="P22" s="9">
        <f t="shared" si="6"/>
      </c>
      <c r="Q22" s="9">
        <f>IF(J22=1,2,1)</f>
        <v>1</v>
      </c>
      <c r="R22" s="16"/>
    </row>
    <row r="23" spans="1:18" ht="26.25" thickBot="1">
      <c r="A23" s="17"/>
      <c r="B23" s="23">
        <v>17</v>
      </c>
      <c r="C23" s="33" t="s">
        <v>122</v>
      </c>
      <c r="D23" s="9"/>
      <c r="E23" s="9"/>
      <c r="F23" s="9">
        <v>1</v>
      </c>
      <c r="G23" s="9"/>
      <c r="H23" s="9">
        <v>1</v>
      </c>
      <c r="I23" s="9">
        <v>1</v>
      </c>
      <c r="J23" s="9"/>
      <c r="K23" s="9">
        <f t="shared" si="1"/>
        <v>1</v>
      </c>
      <c r="L23" s="9">
        <f t="shared" si="2"/>
        <v>1</v>
      </c>
      <c r="M23" s="9">
        <f t="shared" si="3"/>
      </c>
      <c r="N23" s="9">
        <f t="shared" si="4"/>
        <v>1</v>
      </c>
      <c r="O23" s="9">
        <f t="shared" si="5"/>
      </c>
      <c r="P23" s="9">
        <f t="shared" si="6"/>
      </c>
      <c r="Q23" s="9"/>
      <c r="R23" s="16"/>
    </row>
    <row r="24" spans="1:18" ht="39" thickBot="1">
      <c r="A24" s="17"/>
      <c r="B24" s="23">
        <v>18</v>
      </c>
      <c r="C24" s="33" t="s">
        <v>123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  <c r="J24" s="9"/>
      <c r="K24" s="9">
        <f t="shared" si="1"/>
      </c>
      <c r="L24" s="9">
        <f t="shared" si="2"/>
      </c>
      <c r="M24" s="9">
        <f t="shared" si="3"/>
      </c>
      <c r="N24" s="9">
        <f t="shared" si="4"/>
      </c>
      <c r="O24" s="9">
        <f t="shared" si="5"/>
      </c>
      <c r="P24" s="9">
        <f t="shared" si="6"/>
      </c>
      <c r="Q24" s="9"/>
      <c r="R24" s="16"/>
    </row>
    <row r="25" spans="1:18" ht="15" thickBot="1">
      <c r="A25" s="17"/>
      <c r="B25" s="23">
        <v>19</v>
      </c>
      <c r="C25" s="33" t="s">
        <v>124</v>
      </c>
      <c r="D25" s="9">
        <v>1</v>
      </c>
      <c r="E25" s="9">
        <v>1</v>
      </c>
      <c r="F25" s="9">
        <v>1</v>
      </c>
      <c r="G25" s="9">
        <v>1</v>
      </c>
      <c r="H25" s="9">
        <v>1</v>
      </c>
      <c r="I25" s="9">
        <v>1</v>
      </c>
      <c r="J25" s="9"/>
      <c r="K25" s="9">
        <f t="shared" si="1"/>
      </c>
      <c r="L25" s="9">
        <f t="shared" si="2"/>
      </c>
      <c r="M25" s="9">
        <f t="shared" si="3"/>
      </c>
      <c r="N25" s="9">
        <f t="shared" si="4"/>
      </c>
      <c r="O25" s="9">
        <f t="shared" si="5"/>
      </c>
      <c r="P25" s="9">
        <f t="shared" si="6"/>
      </c>
      <c r="Q25" s="9"/>
      <c r="R25" s="16"/>
    </row>
    <row r="26" spans="1:18" ht="15" thickBot="1">
      <c r="A26" s="17"/>
      <c r="B26" s="23">
        <v>20</v>
      </c>
      <c r="C26" s="33" t="s">
        <v>125</v>
      </c>
      <c r="D26" s="9">
        <v>1</v>
      </c>
      <c r="E26" s="9">
        <v>1</v>
      </c>
      <c r="F26" s="9">
        <v>1</v>
      </c>
      <c r="G26" s="9">
        <v>1</v>
      </c>
      <c r="H26" s="9">
        <v>1</v>
      </c>
      <c r="I26" s="9">
        <v>1</v>
      </c>
      <c r="J26" s="9"/>
      <c r="K26" s="9">
        <f t="shared" si="1"/>
      </c>
      <c r="L26" s="9">
        <f t="shared" si="2"/>
      </c>
      <c r="M26" s="9">
        <f t="shared" si="3"/>
      </c>
      <c r="N26" s="9">
        <f t="shared" si="4"/>
      </c>
      <c r="O26" s="9">
        <f t="shared" si="5"/>
      </c>
      <c r="P26" s="9">
        <f t="shared" si="6"/>
      </c>
      <c r="Q26" s="9"/>
      <c r="R26" s="16"/>
    </row>
    <row r="27" spans="1:18" ht="15" thickBot="1">
      <c r="A27" s="17"/>
      <c r="B27" s="23">
        <v>21</v>
      </c>
      <c r="C27" s="33" t="s">
        <v>126</v>
      </c>
      <c r="D27" s="9">
        <v>1</v>
      </c>
      <c r="E27" s="9">
        <v>1</v>
      </c>
      <c r="F27" s="9">
        <v>1</v>
      </c>
      <c r="G27" s="9">
        <v>1</v>
      </c>
      <c r="H27" s="9">
        <v>1</v>
      </c>
      <c r="I27" s="9">
        <v>1</v>
      </c>
      <c r="J27" s="9"/>
      <c r="K27" s="9">
        <f t="shared" si="1"/>
      </c>
      <c r="L27" s="9">
        <f t="shared" si="2"/>
      </c>
      <c r="M27" s="9">
        <f t="shared" si="3"/>
      </c>
      <c r="N27" s="9">
        <f t="shared" si="4"/>
      </c>
      <c r="O27" s="9">
        <f t="shared" si="5"/>
      </c>
      <c r="P27" s="9">
        <f t="shared" si="6"/>
      </c>
      <c r="Q27" s="9"/>
      <c r="R27" s="16"/>
    </row>
    <row r="28" spans="1:18" ht="26.25" thickBot="1">
      <c r="A28" s="17"/>
      <c r="B28" s="23">
        <v>22</v>
      </c>
      <c r="C28" s="33" t="s">
        <v>127</v>
      </c>
      <c r="D28" s="9">
        <v>1</v>
      </c>
      <c r="E28" s="9">
        <v>1</v>
      </c>
      <c r="F28" s="9">
        <v>1</v>
      </c>
      <c r="G28" s="9">
        <v>1</v>
      </c>
      <c r="H28" s="9">
        <v>1</v>
      </c>
      <c r="I28" s="9">
        <v>1</v>
      </c>
      <c r="J28" s="9"/>
      <c r="K28" s="9">
        <f t="shared" si="1"/>
      </c>
      <c r="L28" s="9">
        <f t="shared" si="2"/>
      </c>
      <c r="M28" s="9">
        <f t="shared" si="3"/>
      </c>
      <c r="N28" s="9">
        <f t="shared" si="4"/>
      </c>
      <c r="O28" s="9">
        <f t="shared" si="5"/>
      </c>
      <c r="P28" s="9">
        <f t="shared" si="6"/>
      </c>
      <c r="Q28" s="9"/>
      <c r="R28" s="16"/>
    </row>
    <row r="29" spans="1:18" ht="15" thickBot="1">
      <c r="A29" s="17"/>
      <c r="B29" s="23">
        <v>23</v>
      </c>
      <c r="C29" s="33" t="s">
        <v>128</v>
      </c>
      <c r="D29" s="9">
        <v>1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  <c r="J29" s="9"/>
      <c r="K29" s="9">
        <f t="shared" si="1"/>
      </c>
      <c r="L29" s="9">
        <f t="shared" si="2"/>
      </c>
      <c r="M29" s="9">
        <f t="shared" si="3"/>
      </c>
      <c r="N29" s="9">
        <f t="shared" si="4"/>
      </c>
      <c r="O29" s="9">
        <f t="shared" si="5"/>
      </c>
      <c r="P29" s="9">
        <f t="shared" si="6"/>
      </c>
      <c r="Q29" s="9"/>
      <c r="R29" s="16"/>
    </row>
    <row r="30" spans="1:18" ht="26.25" thickBot="1">
      <c r="A30" s="17"/>
      <c r="B30" s="23">
        <v>24</v>
      </c>
      <c r="C30" s="33" t="s">
        <v>129</v>
      </c>
      <c r="D30" s="9"/>
      <c r="E30" s="9"/>
      <c r="F30" s="9"/>
      <c r="G30" s="9"/>
      <c r="H30" s="9">
        <v>1</v>
      </c>
      <c r="I30" s="9">
        <v>1</v>
      </c>
      <c r="J30" s="9"/>
      <c r="K30" s="9">
        <f t="shared" si="1"/>
        <v>1</v>
      </c>
      <c r="L30" s="9">
        <f t="shared" si="2"/>
        <v>1</v>
      </c>
      <c r="M30" s="9">
        <f t="shared" si="3"/>
        <v>1</v>
      </c>
      <c r="N30" s="9">
        <f t="shared" si="4"/>
        <v>1</v>
      </c>
      <c r="O30" s="9">
        <f t="shared" si="5"/>
      </c>
      <c r="P30" s="9">
        <f t="shared" si="6"/>
      </c>
      <c r="Q30" s="9"/>
      <c r="R30" s="16"/>
    </row>
    <row r="31" spans="1:18" ht="26.25" thickBot="1">
      <c r="A31" s="17"/>
      <c r="B31" s="23">
        <v>25</v>
      </c>
      <c r="C31" s="33" t="s">
        <v>130</v>
      </c>
      <c r="D31" s="9"/>
      <c r="E31" s="9"/>
      <c r="F31" s="9">
        <v>1</v>
      </c>
      <c r="G31" s="9"/>
      <c r="H31" s="9">
        <v>1</v>
      </c>
      <c r="I31" s="9">
        <v>1</v>
      </c>
      <c r="J31" s="9"/>
      <c r="K31" s="9">
        <f t="shared" si="1"/>
        <v>1</v>
      </c>
      <c r="L31" s="9">
        <f t="shared" si="2"/>
        <v>1</v>
      </c>
      <c r="M31" s="9">
        <f t="shared" si="3"/>
      </c>
      <c r="N31" s="9">
        <f t="shared" si="4"/>
        <v>1</v>
      </c>
      <c r="O31" s="9">
        <f t="shared" si="5"/>
      </c>
      <c r="P31" s="9">
        <f t="shared" si="6"/>
      </c>
      <c r="Q31" s="9">
        <f>IF(J31=1,2,1)</f>
        <v>1</v>
      </c>
      <c r="R31" s="16"/>
    </row>
    <row r="32" spans="1:18" ht="26.25" thickBot="1">
      <c r="A32" s="17"/>
      <c r="B32" s="23">
        <v>26</v>
      </c>
      <c r="C32" s="33" t="s">
        <v>131</v>
      </c>
      <c r="D32" s="9">
        <v>1</v>
      </c>
      <c r="E32" s="9">
        <v>1</v>
      </c>
      <c r="F32" s="9">
        <v>1</v>
      </c>
      <c r="G32" s="9">
        <v>1</v>
      </c>
      <c r="H32" s="9">
        <v>1</v>
      </c>
      <c r="I32" s="9">
        <v>1</v>
      </c>
      <c r="J32" s="9"/>
      <c r="K32" s="9">
        <f t="shared" si="1"/>
      </c>
      <c r="L32" s="9">
        <f t="shared" si="2"/>
      </c>
      <c r="M32" s="9">
        <f t="shared" si="3"/>
      </c>
      <c r="N32" s="9">
        <f t="shared" si="4"/>
      </c>
      <c r="O32" s="9">
        <f t="shared" si="5"/>
      </c>
      <c r="P32" s="9">
        <f t="shared" si="6"/>
      </c>
      <c r="Q32" s="9"/>
      <c r="R32" s="16"/>
    </row>
    <row r="33" spans="1:18" ht="26.25" thickBot="1">
      <c r="A33" s="17"/>
      <c r="B33" s="23">
        <v>27</v>
      </c>
      <c r="C33" s="33" t="s">
        <v>132</v>
      </c>
      <c r="D33" s="9">
        <v>1</v>
      </c>
      <c r="E33" s="9">
        <v>1</v>
      </c>
      <c r="F33" s="9"/>
      <c r="G33" s="9">
        <v>1</v>
      </c>
      <c r="H33" s="9">
        <v>1</v>
      </c>
      <c r="I33" s="9">
        <v>1</v>
      </c>
      <c r="J33" s="9">
        <v>1</v>
      </c>
      <c r="K33" s="9">
        <f t="shared" si="1"/>
      </c>
      <c r="L33" s="9">
        <f t="shared" si="2"/>
      </c>
      <c r="M33" s="9">
        <f t="shared" si="3"/>
        <v>1</v>
      </c>
      <c r="N33" s="9">
        <f t="shared" si="4"/>
      </c>
      <c r="O33" s="9">
        <f t="shared" si="5"/>
      </c>
      <c r="P33" s="9">
        <f t="shared" si="6"/>
      </c>
      <c r="Q33" s="9"/>
      <c r="R33" s="16"/>
    </row>
    <row r="34" spans="1:18" ht="15" thickBot="1">
      <c r="A34" s="17"/>
      <c r="B34" s="23">
        <v>28</v>
      </c>
      <c r="C34" s="33" t="s">
        <v>133</v>
      </c>
      <c r="D34" s="9">
        <v>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  <c r="J34" s="9"/>
      <c r="K34" s="9">
        <f t="shared" si="1"/>
      </c>
      <c r="L34" s="9">
        <f t="shared" si="2"/>
      </c>
      <c r="M34" s="9">
        <f t="shared" si="3"/>
      </c>
      <c r="N34" s="9">
        <f t="shared" si="4"/>
      </c>
      <c r="O34" s="9">
        <f t="shared" si="5"/>
      </c>
      <c r="P34" s="9">
        <f t="shared" si="6"/>
      </c>
      <c r="Q34" s="9"/>
      <c r="R34" s="16"/>
    </row>
    <row r="35" spans="1:18" ht="26.25" thickBot="1">
      <c r="A35" s="17"/>
      <c r="B35" s="23">
        <v>29</v>
      </c>
      <c r="C35" s="33" t="s">
        <v>134</v>
      </c>
      <c r="D35" s="9">
        <v>1</v>
      </c>
      <c r="E35" s="9">
        <v>1</v>
      </c>
      <c r="F35" s="9">
        <v>1</v>
      </c>
      <c r="G35" s="9">
        <v>1</v>
      </c>
      <c r="H35" s="9">
        <v>1</v>
      </c>
      <c r="I35" s="9">
        <v>1</v>
      </c>
      <c r="J35" s="9">
        <v>1</v>
      </c>
      <c r="K35" s="9">
        <f t="shared" si="1"/>
      </c>
      <c r="L35" s="9">
        <f t="shared" si="2"/>
      </c>
      <c r="M35" s="9">
        <f t="shared" si="3"/>
      </c>
      <c r="N35" s="9">
        <f t="shared" si="4"/>
      </c>
      <c r="O35" s="9">
        <f t="shared" si="5"/>
      </c>
      <c r="P35" s="9">
        <f t="shared" si="6"/>
      </c>
      <c r="Q35" s="9"/>
      <c r="R35" s="16"/>
    </row>
    <row r="36" spans="1:18" ht="15" thickBot="1">
      <c r="A36" s="17"/>
      <c r="B36" s="23">
        <v>30</v>
      </c>
      <c r="C36" s="33" t="s">
        <v>135</v>
      </c>
      <c r="D36" s="9">
        <v>1</v>
      </c>
      <c r="E36" s="9">
        <v>1</v>
      </c>
      <c r="F36" s="9">
        <v>1</v>
      </c>
      <c r="G36" s="9">
        <v>1</v>
      </c>
      <c r="H36" s="9">
        <v>1</v>
      </c>
      <c r="I36" s="9">
        <v>1</v>
      </c>
      <c r="J36" s="9"/>
      <c r="K36" s="9">
        <f t="shared" si="1"/>
      </c>
      <c r="L36" s="9">
        <f t="shared" si="2"/>
      </c>
      <c r="M36" s="9">
        <f t="shared" si="3"/>
      </c>
      <c r="N36" s="9">
        <f t="shared" si="4"/>
      </c>
      <c r="O36" s="9">
        <f t="shared" si="5"/>
      </c>
      <c r="P36" s="9">
        <f t="shared" si="6"/>
      </c>
      <c r="Q36" s="9">
        <f>IF(J36=1,2,1)</f>
        <v>1</v>
      </c>
      <c r="R36" s="16"/>
    </row>
    <row r="37" spans="1:18" ht="26.25" thickBot="1">
      <c r="A37" s="17"/>
      <c r="B37" s="23">
        <v>31</v>
      </c>
      <c r="C37" s="33" t="s">
        <v>136</v>
      </c>
      <c r="D37" s="9"/>
      <c r="E37" s="9">
        <v>1</v>
      </c>
      <c r="F37" s="9"/>
      <c r="G37" s="9">
        <v>1</v>
      </c>
      <c r="H37" s="9">
        <v>1</v>
      </c>
      <c r="I37" s="9">
        <v>1</v>
      </c>
      <c r="J37" s="9"/>
      <c r="K37" s="9">
        <f t="shared" si="1"/>
        <v>1</v>
      </c>
      <c r="L37" s="9">
        <f t="shared" si="2"/>
      </c>
      <c r="M37" s="9">
        <f t="shared" si="3"/>
        <v>1</v>
      </c>
      <c r="N37" s="9">
        <f t="shared" si="4"/>
      </c>
      <c r="O37" s="9">
        <f t="shared" si="5"/>
      </c>
      <c r="P37" s="9">
        <f t="shared" si="6"/>
      </c>
      <c r="Q37" s="9"/>
      <c r="R37" s="16"/>
    </row>
    <row r="38" spans="1:18" ht="15" thickBot="1">
      <c r="A38" s="17"/>
      <c r="B38" s="23">
        <v>32</v>
      </c>
      <c r="C38" s="33" t="s">
        <v>137</v>
      </c>
      <c r="D38" s="9"/>
      <c r="E38" s="9"/>
      <c r="F38" s="9">
        <v>1</v>
      </c>
      <c r="G38" s="9">
        <v>1</v>
      </c>
      <c r="H38" s="9">
        <v>1</v>
      </c>
      <c r="I38" s="9">
        <v>1</v>
      </c>
      <c r="J38" s="9"/>
      <c r="K38" s="9">
        <f t="shared" si="1"/>
        <v>1</v>
      </c>
      <c r="L38" s="9">
        <f t="shared" si="2"/>
        <v>1</v>
      </c>
      <c r="M38" s="9">
        <f t="shared" si="3"/>
      </c>
      <c r="N38" s="9">
        <f t="shared" si="4"/>
      </c>
      <c r="O38" s="9">
        <f t="shared" si="5"/>
      </c>
      <c r="P38" s="9">
        <f t="shared" si="6"/>
      </c>
      <c r="Q38" s="9"/>
      <c r="R38" s="16"/>
    </row>
    <row r="39" spans="1:18" ht="26.25" thickBot="1">
      <c r="A39" s="17"/>
      <c r="B39" s="23">
        <v>33</v>
      </c>
      <c r="C39" s="34" t="s">
        <v>139</v>
      </c>
      <c r="D39" s="9">
        <v>1</v>
      </c>
      <c r="E39" s="9">
        <v>1</v>
      </c>
      <c r="F39" s="9">
        <v>1</v>
      </c>
      <c r="G39" s="9">
        <v>1</v>
      </c>
      <c r="H39" s="9">
        <v>1</v>
      </c>
      <c r="I39" s="9">
        <v>1</v>
      </c>
      <c r="J39" s="9"/>
      <c r="K39" s="9">
        <f t="shared" si="1"/>
      </c>
      <c r="L39" s="9">
        <f t="shared" si="2"/>
      </c>
      <c r="M39" s="9">
        <f t="shared" si="3"/>
      </c>
      <c r="N39" s="9">
        <f t="shared" si="4"/>
      </c>
      <c r="O39" s="9">
        <f t="shared" si="5"/>
      </c>
      <c r="P39" s="9">
        <f t="shared" si="6"/>
      </c>
      <c r="Q39" s="9">
        <f>IF(J39=1,2,1)</f>
        <v>1</v>
      </c>
      <c r="R39" s="16"/>
    </row>
    <row r="40" spans="1:18" ht="15" thickBot="1">
      <c r="A40" s="17"/>
      <c r="B40" s="23">
        <v>34</v>
      </c>
      <c r="C40" s="34" t="s">
        <v>140</v>
      </c>
      <c r="D40" s="9">
        <v>1</v>
      </c>
      <c r="E40" s="9">
        <v>1</v>
      </c>
      <c r="F40" s="9">
        <v>1</v>
      </c>
      <c r="G40" s="9">
        <v>1</v>
      </c>
      <c r="H40" s="9">
        <v>1</v>
      </c>
      <c r="I40" s="9">
        <v>1</v>
      </c>
      <c r="J40" s="9"/>
      <c r="K40" s="9">
        <f aca="true" t="shared" si="7" ref="K40:K71">IF(D40=1,"",1)</f>
      </c>
      <c r="L40" s="9">
        <f aca="true" t="shared" si="8" ref="L40:L71">IF(E40=1,"",1)</f>
      </c>
      <c r="M40" s="9">
        <f aca="true" t="shared" si="9" ref="M40:M71">IF(F40=1,"",1)</f>
      </c>
      <c r="N40" s="9">
        <f aca="true" t="shared" si="10" ref="N40:N71">IF(G40=1,"",1)</f>
      </c>
      <c r="O40" s="9">
        <f aca="true" t="shared" si="11" ref="O40:O71">IF(H40=1,"",1)</f>
      </c>
      <c r="P40" s="9">
        <f aca="true" t="shared" si="12" ref="P40:P71">IF(I40=1,"",1)</f>
      </c>
      <c r="Q40" s="9"/>
      <c r="R40" s="16"/>
    </row>
    <row r="41" spans="1:18" ht="15" thickBot="1">
      <c r="A41" s="17"/>
      <c r="B41" s="23">
        <v>35</v>
      </c>
      <c r="C41" s="34" t="s">
        <v>141</v>
      </c>
      <c r="D41" s="9"/>
      <c r="E41" s="9">
        <v>1</v>
      </c>
      <c r="F41" s="9"/>
      <c r="G41" s="9">
        <v>1</v>
      </c>
      <c r="H41" s="9"/>
      <c r="I41" s="9">
        <v>1</v>
      </c>
      <c r="J41" s="9"/>
      <c r="K41" s="9">
        <f t="shared" si="7"/>
        <v>1</v>
      </c>
      <c r="L41" s="9">
        <f t="shared" si="8"/>
      </c>
      <c r="M41" s="9">
        <f t="shared" si="9"/>
        <v>1</v>
      </c>
      <c r="N41" s="9">
        <f t="shared" si="10"/>
      </c>
      <c r="O41" s="9">
        <f t="shared" si="11"/>
        <v>1</v>
      </c>
      <c r="P41" s="9">
        <f t="shared" si="12"/>
      </c>
      <c r="Q41" s="9"/>
      <c r="R41" s="16"/>
    </row>
    <row r="42" spans="1:18" ht="15" thickBot="1">
      <c r="A42" s="17"/>
      <c r="B42" s="23">
        <v>36</v>
      </c>
      <c r="C42" s="34" t="s">
        <v>142</v>
      </c>
      <c r="D42" s="9">
        <v>1</v>
      </c>
      <c r="E42" s="9">
        <v>1</v>
      </c>
      <c r="F42" s="9">
        <v>1</v>
      </c>
      <c r="G42" s="9">
        <v>1</v>
      </c>
      <c r="H42" s="9">
        <v>1</v>
      </c>
      <c r="I42" s="9">
        <v>1</v>
      </c>
      <c r="J42" s="9"/>
      <c r="K42" s="9">
        <f t="shared" si="7"/>
      </c>
      <c r="L42" s="9">
        <f t="shared" si="8"/>
      </c>
      <c r="M42" s="9">
        <f t="shared" si="9"/>
      </c>
      <c r="N42" s="9">
        <f t="shared" si="10"/>
      </c>
      <c r="O42" s="9">
        <f t="shared" si="11"/>
      </c>
      <c r="P42" s="9">
        <f t="shared" si="12"/>
      </c>
      <c r="Q42" s="9"/>
      <c r="R42" s="16"/>
    </row>
    <row r="43" spans="1:18" ht="26.25" thickBot="1">
      <c r="A43" s="17"/>
      <c r="B43" s="23">
        <v>37</v>
      </c>
      <c r="C43" s="34" t="s">
        <v>143</v>
      </c>
      <c r="D43" s="9">
        <v>1</v>
      </c>
      <c r="E43" s="9"/>
      <c r="F43" s="9">
        <v>1</v>
      </c>
      <c r="G43" s="9"/>
      <c r="H43" s="9">
        <v>1</v>
      </c>
      <c r="I43" s="9"/>
      <c r="J43" s="9"/>
      <c r="K43" s="9">
        <f t="shared" si="7"/>
      </c>
      <c r="L43" s="9">
        <f t="shared" si="8"/>
        <v>1</v>
      </c>
      <c r="M43" s="9">
        <f t="shared" si="9"/>
      </c>
      <c r="N43" s="9">
        <f t="shared" si="10"/>
        <v>1</v>
      </c>
      <c r="O43" s="9">
        <f t="shared" si="11"/>
      </c>
      <c r="P43" s="9">
        <f t="shared" si="12"/>
        <v>1</v>
      </c>
      <c r="Q43" s="9"/>
      <c r="R43" s="16"/>
    </row>
    <row r="44" spans="1:18" ht="26.25" thickBot="1">
      <c r="A44" s="17"/>
      <c r="B44" s="23">
        <v>38</v>
      </c>
      <c r="C44" s="34" t="s">
        <v>144</v>
      </c>
      <c r="D44" s="9">
        <v>1</v>
      </c>
      <c r="E44" s="9">
        <v>1</v>
      </c>
      <c r="F44" s="9">
        <v>1</v>
      </c>
      <c r="G44" s="9">
        <v>1</v>
      </c>
      <c r="H44" s="9">
        <v>1</v>
      </c>
      <c r="I44" s="9">
        <v>1</v>
      </c>
      <c r="J44" s="9"/>
      <c r="K44" s="9">
        <f t="shared" si="7"/>
      </c>
      <c r="L44" s="9">
        <f t="shared" si="8"/>
      </c>
      <c r="M44" s="9">
        <f t="shared" si="9"/>
      </c>
      <c r="N44" s="9">
        <f t="shared" si="10"/>
      </c>
      <c r="O44" s="9">
        <f t="shared" si="11"/>
      </c>
      <c r="P44" s="9">
        <f t="shared" si="12"/>
      </c>
      <c r="Q44" s="9"/>
      <c r="R44" s="16"/>
    </row>
    <row r="45" spans="1:18" ht="26.25" thickBot="1">
      <c r="A45" s="17"/>
      <c r="B45" s="23">
        <v>39</v>
      </c>
      <c r="C45" s="34" t="s">
        <v>145</v>
      </c>
      <c r="D45" s="9">
        <v>1</v>
      </c>
      <c r="E45" s="9"/>
      <c r="F45" s="9">
        <v>1</v>
      </c>
      <c r="G45" s="9"/>
      <c r="H45" s="9">
        <v>1</v>
      </c>
      <c r="I45" s="9"/>
      <c r="J45" s="9"/>
      <c r="K45" s="9">
        <f t="shared" si="7"/>
      </c>
      <c r="L45" s="9">
        <f t="shared" si="8"/>
        <v>1</v>
      </c>
      <c r="M45" s="9">
        <f t="shared" si="9"/>
      </c>
      <c r="N45" s="9">
        <f t="shared" si="10"/>
        <v>1</v>
      </c>
      <c r="O45" s="9">
        <f t="shared" si="11"/>
      </c>
      <c r="P45" s="9">
        <f t="shared" si="12"/>
        <v>1</v>
      </c>
      <c r="Q45" s="9"/>
      <c r="R45" s="16"/>
    </row>
    <row r="46" spans="1:18" ht="15" thickBot="1">
      <c r="A46" s="17"/>
      <c r="B46" s="23">
        <v>40</v>
      </c>
      <c r="C46" s="34" t="s">
        <v>146</v>
      </c>
      <c r="D46" s="9">
        <v>1</v>
      </c>
      <c r="E46" s="9">
        <v>1</v>
      </c>
      <c r="F46" s="9">
        <v>1</v>
      </c>
      <c r="G46" s="9">
        <v>1</v>
      </c>
      <c r="H46" s="9">
        <v>1</v>
      </c>
      <c r="I46" s="9">
        <v>1</v>
      </c>
      <c r="J46" s="9"/>
      <c r="K46" s="9">
        <f t="shared" si="7"/>
      </c>
      <c r="L46" s="9">
        <f t="shared" si="8"/>
      </c>
      <c r="M46" s="9">
        <f t="shared" si="9"/>
      </c>
      <c r="N46" s="9">
        <f t="shared" si="10"/>
      </c>
      <c r="O46" s="9">
        <f t="shared" si="11"/>
      </c>
      <c r="P46" s="9">
        <f t="shared" si="12"/>
      </c>
      <c r="Q46" s="9">
        <f>IF(J46=1,2,1)</f>
        <v>1</v>
      </c>
      <c r="R46" s="16"/>
    </row>
    <row r="47" spans="1:18" ht="15" thickBot="1">
      <c r="A47" s="17"/>
      <c r="B47" s="23">
        <v>41</v>
      </c>
      <c r="C47" s="34" t="s">
        <v>147</v>
      </c>
      <c r="D47" s="9">
        <v>1</v>
      </c>
      <c r="E47" s="9"/>
      <c r="F47" s="9">
        <v>1</v>
      </c>
      <c r="G47" s="9"/>
      <c r="H47" s="9">
        <v>1</v>
      </c>
      <c r="I47" s="9"/>
      <c r="J47" s="9"/>
      <c r="K47" s="9">
        <f t="shared" si="7"/>
      </c>
      <c r="L47" s="9">
        <f t="shared" si="8"/>
        <v>1</v>
      </c>
      <c r="M47" s="9">
        <f t="shared" si="9"/>
      </c>
      <c r="N47" s="9">
        <f t="shared" si="10"/>
        <v>1</v>
      </c>
      <c r="O47" s="9">
        <f t="shared" si="11"/>
      </c>
      <c r="P47" s="9">
        <f t="shared" si="12"/>
        <v>1</v>
      </c>
      <c r="Q47" s="9"/>
      <c r="R47" s="16"/>
    </row>
    <row r="48" spans="1:18" ht="15" thickBot="1">
      <c r="A48" s="17"/>
      <c r="B48" s="23">
        <v>42</v>
      </c>
      <c r="C48" s="34" t="s">
        <v>148</v>
      </c>
      <c r="D48" s="9">
        <v>1</v>
      </c>
      <c r="E48" s="9">
        <v>1</v>
      </c>
      <c r="F48" s="9">
        <v>1</v>
      </c>
      <c r="G48" s="9">
        <v>1</v>
      </c>
      <c r="H48" s="9">
        <v>1</v>
      </c>
      <c r="I48" s="9">
        <v>1</v>
      </c>
      <c r="J48" s="9"/>
      <c r="K48" s="9">
        <f t="shared" si="7"/>
      </c>
      <c r="L48" s="9">
        <f t="shared" si="8"/>
      </c>
      <c r="M48" s="9">
        <f t="shared" si="9"/>
      </c>
      <c r="N48" s="9">
        <f t="shared" si="10"/>
      </c>
      <c r="O48" s="9">
        <f t="shared" si="11"/>
      </c>
      <c r="P48" s="9">
        <f t="shared" si="12"/>
      </c>
      <c r="Q48" s="9"/>
      <c r="R48" s="16"/>
    </row>
    <row r="49" spans="1:18" ht="15" thickBot="1">
      <c r="A49" s="17"/>
      <c r="B49" s="23">
        <v>43</v>
      </c>
      <c r="C49" s="34" t="s">
        <v>149</v>
      </c>
      <c r="D49" s="9">
        <v>1</v>
      </c>
      <c r="E49" s="9">
        <v>1</v>
      </c>
      <c r="F49" s="9">
        <v>1</v>
      </c>
      <c r="G49" s="9">
        <v>1</v>
      </c>
      <c r="H49" s="9">
        <v>1</v>
      </c>
      <c r="I49" s="9">
        <v>1</v>
      </c>
      <c r="J49" s="9"/>
      <c r="K49" s="9">
        <f t="shared" si="7"/>
      </c>
      <c r="L49" s="9">
        <f t="shared" si="8"/>
      </c>
      <c r="M49" s="9">
        <f t="shared" si="9"/>
      </c>
      <c r="N49" s="9">
        <f t="shared" si="10"/>
      </c>
      <c r="O49" s="9">
        <f t="shared" si="11"/>
      </c>
      <c r="P49" s="9">
        <f t="shared" si="12"/>
      </c>
      <c r="Q49" s="9"/>
      <c r="R49" s="16"/>
    </row>
    <row r="50" spans="1:18" ht="15" thickBot="1">
      <c r="A50" s="17"/>
      <c r="B50" s="23">
        <v>44</v>
      </c>
      <c r="C50" s="34" t="s">
        <v>150</v>
      </c>
      <c r="D50" s="9">
        <v>1</v>
      </c>
      <c r="E50" s="9">
        <v>1</v>
      </c>
      <c r="F50" s="9">
        <v>1</v>
      </c>
      <c r="G50" s="9">
        <v>1</v>
      </c>
      <c r="H50" s="9">
        <v>1</v>
      </c>
      <c r="I50" s="9">
        <v>1</v>
      </c>
      <c r="J50" s="9"/>
      <c r="K50" s="9">
        <f t="shared" si="7"/>
      </c>
      <c r="L50" s="9">
        <f t="shared" si="8"/>
      </c>
      <c r="M50" s="9">
        <f t="shared" si="9"/>
      </c>
      <c r="N50" s="9">
        <f t="shared" si="10"/>
      </c>
      <c r="O50" s="9">
        <f t="shared" si="11"/>
      </c>
      <c r="P50" s="9">
        <f t="shared" si="12"/>
      </c>
      <c r="Q50" s="9"/>
      <c r="R50" s="16"/>
    </row>
    <row r="51" spans="1:18" ht="15" thickBot="1">
      <c r="A51" s="17"/>
      <c r="B51" s="23">
        <v>45</v>
      </c>
      <c r="C51" s="34" t="s">
        <v>151</v>
      </c>
      <c r="D51" s="9">
        <v>1</v>
      </c>
      <c r="E51" s="9"/>
      <c r="F51" s="9">
        <v>1</v>
      </c>
      <c r="G51" s="9"/>
      <c r="H51" s="9">
        <v>1</v>
      </c>
      <c r="I51" s="9"/>
      <c r="J51" s="9"/>
      <c r="K51" s="9">
        <f t="shared" si="7"/>
      </c>
      <c r="L51" s="9">
        <f t="shared" si="8"/>
        <v>1</v>
      </c>
      <c r="M51" s="9">
        <f t="shared" si="9"/>
      </c>
      <c r="N51" s="9">
        <f t="shared" si="10"/>
        <v>1</v>
      </c>
      <c r="O51" s="9">
        <f t="shared" si="11"/>
      </c>
      <c r="P51" s="9">
        <f t="shared" si="12"/>
        <v>1</v>
      </c>
      <c r="Q51" s="9"/>
      <c r="R51" s="16"/>
    </row>
    <row r="52" spans="1:18" ht="15" thickBot="1">
      <c r="A52" s="17"/>
      <c r="B52" s="23">
        <v>46</v>
      </c>
      <c r="C52" s="34" t="s">
        <v>152</v>
      </c>
      <c r="D52" s="9">
        <v>1</v>
      </c>
      <c r="E52" s="9"/>
      <c r="F52" s="9">
        <v>1</v>
      </c>
      <c r="G52" s="9"/>
      <c r="H52" s="9">
        <v>1</v>
      </c>
      <c r="I52" s="9"/>
      <c r="J52" s="9"/>
      <c r="K52" s="9">
        <f t="shared" si="7"/>
      </c>
      <c r="L52" s="9">
        <f t="shared" si="8"/>
        <v>1</v>
      </c>
      <c r="M52" s="9">
        <f t="shared" si="9"/>
      </c>
      <c r="N52" s="9">
        <f t="shared" si="10"/>
        <v>1</v>
      </c>
      <c r="O52" s="9">
        <f t="shared" si="11"/>
      </c>
      <c r="P52" s="9">
        <f t="shared" si="12"/>
        <v>1</v>
      </c>
      <c r="Q52" s="9"/>
      <c r="R52" s="16"/>
    </row>
    <row r="53" spans="1:18" ht="15" thickBot="1">
      <c r="A53" s="17"/>
      <c r="B53" s="23">
        <v>47</v>
      </c>
      <c r="C53" s="34" t="s">
        <v>153</v>
      </c>
      <c r="D53" s="9">
        <v>1</v>
      </c>
      <c r="E53" s="9">
        <v>1</v>
      </c>
      <c r="F53" s="9">
        <v>1</v>
      </c>
      <c r="G53" s="9">
        <v>1</v>
      </c>
      <c r="H53" s="9">
        <v>1</v>
      </c>
      <c r="I53" s="9">
        <v>1</v>
      </c>
      <c r="J53" s="9"/>
      <c r="K53" s="9">
        <f t="shared" si="7"/>
      </c>
      <c r="L53" s="9">
        <f t="shared" si="8"/>
      </c>
      <c r="M53" s="9">
        <f t="shared" si="9"/>
      </c>
      <c r="N53" s="9">
        <f t="shared" si="10"/>
      </c>
      <c r="O53" s="9">
        <f t="shared" si="11"/>
      </c>
      <c r="P53" s="9">
        <f t="shared" si="12"/>
      </c>
      <c r="Q53" s="9"/>
      <c r="R53" s="16"/>
    </row>
    <row r="54" spans="1:18" ht="15" thickBot="1">
      <c r="A54" s="17"/>
      <c r="B54" s="23">
        <v>48</v>
      </c>
      <c r="C54" s="25" t="s">
        <v>154</v>
      </c>
      <c r="D54" s="9">
        <f>IF(VLOOKUP(C54,[3]!Lookuptable,27),0,1)</f>
        <v>1</v>
      </c>
      <c r="E54" s="9">
        <f>IF(VLOOKUP(C54,[3]!Lookuptable,28),0,1)</f>
        <v>1</v>
      </c>
      <c r="F54" s="9">
        <f>IF(VLOOKUP(C54,[3]!Lookuptable,30),0,1)</f>
        <v>1</v>
      </c>
      <c r="G54" s="9">
        <f>IF(VLOOKUP(C54,[3]!Lookuptable,31),0,1)</f>
        <v>1</v>
      </c>
      <c r="H54" s="9">
        <f>IF(VLOOKUP(C54,[3]!Lookuptable,33),0,1)</f>
        <v>1</v>
      </c>
      <c r="I54" s="9">
        <f>IF(VLOOKUP(C54,[3]!Lookuptable,34),0,1)</f>
        <v>1</v>
      </c>
      <c r="J54" s="9"/>
      <c r="K54" s="9">
        <f t="shared" si="7"/>
      </c>
      <c r="L54" s="9">
        <f t="shared" si="8"/>
      </c>
      <c r="M54" s="9">
        <f t="shared" si="9"/>
      </c>
      <c r="N54" s="9">
        <f t="shared" si="10"/>
      </c>
      <c r="O54" s="9">
        <f t="shared" si="11"/>
      </c>
      <c r="P54" s="9">
        <f t="shared" si="12"/>
      </c>
      <c r="Q54" s="9">
        <f>IF(J54=1,2,1)</f>
        <v>1</v>
      </c>
      <c r="R54" s="16"/>
    </row>
    <row r="55" spans="1:18" ht="15" thickBot="1">
      <c r="A55" s="17"/>
      <c r="B55" s="23">
        <v>49</v>
      </c>
      <c r="C55" s="25" t="s">
        <v>155</v>
      </c>
      <c r="D55" s="9">
        <f>IF(VLOOKUP(C55,[3]!Lookuptable,27),0,1)</f>
        <v>1</v>
      </c>
      <c r="E55" s="9">
        <f>IF(VLOOKUP(C55,[3]!Lookuptable,28),0,1)</f>
        <v>1</v>
      </c>
      <c r="F55" s="9">
        <f>IF(VLOOKUP(C55,[3]!Lookuptable,30),0,1)</f>
        <v>0</v>
      </c>
      <c r="G55" s="9">
        <f>IF(VLOOKUP(C55,[3]!Lookuptable,31),0,1)</f>
        <v>0</v>
      </c>
      <c r="H55" s="9">
        <f>IF(VLOOKUP(C55,[3]!Lookuptable,33),0,1)</f>
        <v>0</v>
      </c>
      <c r="I55" s="9">
        <f>IF(VLOOKUP(C55,[3]!Lookuptable,34),0,1)</f>
        <v>0</v>
      </c>
      <c r="J55" s="9"/>
      <c r="K55" s="9">
        <f t="shared" si="7"/>
      </c>
      <c r="L55" s="9">
        <f t="shared" si="8"/>
      </c>
      <c r="M55" s="9">
        <f t="shared" si="9"/>
        <v>1</v>
      </c>
      <c r="N55" s="9">
        <f t="shared" si="10"/>
        <v>1</v>
      </c>
      <c r="O55" s="9">
        <f t="shared" si="11"/>
        <v>1</v>
      </c>
      <c r="P55" s="9">
        <f t="shared" si="12"/>
        <v>1</v>
      </c>
      <c r="Q55" s="9">
        <f>IF(J55=1,2,1)</f>
        <v>1</v>
      </c>
      <c r="R55" s="16"/>
    </row>
    <row r="56" spans="1:18" ht="15" thickBot="1">
      <c r="A56" s="17"/>
      <c r="B56" s="23">
        <v>50</v>
      </c>
      <c r="C56" s="25" t="s">
        <v>156</v>
      </c>
      <c r="D56" s="9">
        <f>IF(VLOOKUP(C56,[3]!Lookuptable,27),0,1)</f>
        <v>1</v>
      </c>
      <c r="E56" s="9">
        <f>IF(VLOOKUP(C56,[3]!Lookuptable,28),0,1)</f>
        <v>1</v>
      </c>
      <c r="F56" s="9">
        <f>IF(VLOOKUP(C56,[3]!Lookuptable,30),0,1)</f>
        <v>1</v>
      </c>
      <c r="G56" s="9">
        <f>IF(VLOOKUP(C56,[3]!Lookuptable,31),0,1)</f>
        <v>1</v>
      </c>
      <c r="H56" s="9">
        <f>IF(VLOOKUP(C56,[3]!Lookuptable,33),0,1)</f>
        <v>1</v>
      </c>
      <c r="I56" s="9">
        <f>IF(VLOOKUP(C56,[3]!Lookuptable,34),0,1)</f>
        <v>1</v>
      </c>
      <c r="J56" s="9"/>
      <c r="K56" s="9">
        <f t="shared" si="7"/>
      </c>
      <c r="L56" s="9">
        <f t="shared" si="8"/>
      </c>
      <c r="M56" s="9">
        <f t="shared" si="9"/>
      </c>
      <c r="N56" s="9">
        <f t="shared" si="10"/>
      </c>
      <c r="O56" s="9">
        <f t="shared" si="11"/>
      </c>
      <c r="P56" s="9">
        <f t="shared" si="12"/>
      </c>
      <c r="Q56" s="9">
        <f>IF(J56=1,2,1)</f>
        <v>1</v>
      </c>
      <c r="R56" s="16"/>
    </row>
    <row r="57" spans="1:18" ht="26.25" thickBot="1">
      <c r="A57" s="17"/>
      <c r="B57" s="23">
        <v>51</v>
      </c>
      <c r="C57" s="25" t="s">
        <v>157</v>
      </c>
      <c r="D57" s="9">
        <f>IF(VLOOKUP(C57,[3]!Lookuptable,27),0,1)</f>
        <v>1</v>
      </c>
      <c r="E57" s="9">
        <f>IF(VLOOKUP(C57,[3]!Lookuptable,28),0,1)</f>
        <v>1</v>
      </c>
      <c r="F57" s="9">
        <f>IF(VLOOKUP(C57,[3]!Lookuptable,30),0,1)</f>
        <v>1</v>
      </c>
      <c r="G57" s="9">
        <f>IF(VLOOKUP(C57,[3]!Lookuptable,31),0,1)</f>
        <v>1</v>
      </c>
      <c r="H57" s="9">
        <f>IF(VLOOKUP(C57,[3]!Lookuptable,33),0,1)</f>
        <v>1</v>
      </c>
      <c r="I57" s="9">
        <f>IF(VLOOKUP(C57,[3]!Lookuptable,34),0,1)</f>
        <v>1</v>
      </c>
      <c r="J57" s="9"/>
      <c r="K57" s="9">
        <f t="shared" si="7"/>
      </c>
      <c r="L57" s="9">
        <f t="shared" si="8"/>
      </c>
      <c r="M57" s="9">
        <f t="shared" si="9"/>
      </c>
      <c r="N57" s="9">
        <f t="shared" si="10"/>
      </c>
      <c r="O57" s="9">
        <f t="shared" si="11"/>
      </c>
      <c r="P57" s="9">
        <f t="shared" si="12"/>
      </c>
      <c r="Q57" s="9"/>
      <c r="R57" s="16"/>
    </row>
    <row r="58" spans="1:18" ht="15" thickBot="1">
      <c r="A58" s="17"/>
      <c r="B58" s="23">
        <v>52</v>
      </c>
      <c r="C58" s="25" t="s">
        <v>158</v>
      </c>
      <c r="D58" s="9">
        <f>IF(VLOOKUP(C58,[3]!Lookuptable,27),0,1)</f>
        <v>1</v>
      </c>
      <c r="E58" s="9">
        <f>IF(VLOOKUP(C58,[3]!Lookuptable,28),0,1)</f>
        <v>1</v>
      </c>
      <c r="F58" s="9">
        <f>IF(VLOOKUP(C58,[3]!Lookuptable,30),0,1)</f>
        <v>1</v>
      </c>
      <c r="G58" s="9">
        <f>IF(VLOOKUP(C58,[3]!Lookuptable,31),0,1)</f>
        <v>1</v>
      </c>
      <c r="H58" s="9">
        <f>IF(VLOOKUP(C58,[3]!Lookuptable,33),0,1)</f>
        <v>1</v>
      </c>
      <c r="I58" s="9">
        <f>IF(VLOOKUP(C58,[3]!Lookuptable,34),0,1)</f>
        <v>1</v>
      </c>
      <c r="J58" s="9"/>
      <c r="K58" s="9">
        <f t="shared" si="7"/>
      </c>
      <c r="L58" s="9">
        <f t="shared" si="8"/>
      </c>
      <c r="M58" s="9">
        <f t="shared" si="9"/>
      </c>
      <c r="N58" s="9">
        <f t="shared" si="10"/>
      </c>
      <c r="O58" s="9">
        <f t="shared" si="11"/>
      </c>
      <c r="P58" s="9">
        <f t="shared" si="12"/>
      </c>
      <c r="Q58" s="9"/>
      <c r="R58" s="16"/>
    </row>
    <row r="59" spans="1:18" ht="15" thickBot="1">
      <c r="A59" s="17"/>
      <c r="B59" s="23">
        <v>53</v>
      </c>
      <c r="C59" s="25" t="s">
        <v>159</v>
      </c>
      <c r="D59" s="9">
        <f>IF(VLOOKUP(C59,[3]!Lookuptable,27),0,1)</f>
        <v>1</v>
      </c>
      <c r="E59" s="9">
        <f>IF(VLOOKUP(C59,[3]!Lookuptable,28),0,1)</f>
        <v>1</v>
      </c>
      <c r="F59" s="9">
        <f>IF(VLOOKUP(C59,[3]!Lookuptable,30),0,1)</f>
        <v>1</v>
      </c>
      <c r="G59" s="9">
        <f>IF(VLOOKUP(C59,[3]!Lookuptable,31),0,1)</f>
        <v>1</v>
      </c>
      <c r="H59" s="9">
        <f>IF(VLOOKUP(C59,[3]!Lookuptable,33),0,1)</f>
        <v>1</v>
      </c>
      <c r="I59" s="9">
        <f>IF(VLOOKUP(C59,[3]!Lookuptable,34),0,1)</f>
        <v>1</v>
      </c>
      <c r="J59" s="9"/>
      <c r="K59" s="9">
        <f t="shared" si="7"/>
      </c>
      <c r="L59" s="9">
        <f t="shared" si="8"/>
      </c>
      <c r="M59" s="9">
        <f t="shared" si="9"/>
      </c>
      <c r="N59" s="9">
        <f t="shared" si="10"/>
      </c>
      <c r="O59" s="9">
        <f t="shared" si="11"/>
      </c>
      <c r="P59" s="9">
        <f t="shared" si="12"/>
      </c>
      <c r="Q59" s="9"/>
      <c r="R59" s="16"/>
    </row>
    <row r="60" spans="1:18" ht="26.25" thickBot="1">
      <c r="A60" s="17"/>
      <c r="B60" s="23">
        <v>54</v>
      </c>
      <c r="C60" s="25" t="s">
        <v>160</v>
      </c>
      <c r="D60" s="9">
        <f>IF(VLOOKUP(C60,[3]!Lookuptable,27),0,1)</f>
        <v>1</v>
      </c>
      <c r="E60" s="9">
        <f>IF(VLOOKUP(C60,[3]!Lookuptable,28),0,1)</f>
        <v>1</v>
      </c>
      <c r="F60" s="9">
        <f>IF(VLOOKUP(C60,[3]!Lookuptable,30),0,1)</f>
        <v>1</v>
      </c>
      <c r="G60" s="9">
        <f>IF(VLOOKUP(C60,[3]!Lookuptable,31),0,1)</f>
        <v>1</v>
      </c>
      <c r="H60" s="9">
        <f>IF(VLOOKUP(C60,[3]!Lookuptable,33),0,1)</f>
        <v>1</v>
      </c>
      <c r="I60" s="9">
        <f>IF(VLOOKUP(C60,[3]!Lookuptable,34),0,1)</f>
        <v>1</v>
      </c>
      <c r="J60" s="9">
        <v>1</v>
      </c>
      <c r="K60" s="9">
        <f t="shared" si="7"/>
      </c>
      <c r="L60" s="9">
        <f t="shared" si="8"/>
      </c>
      <c r="M60" s="9">
        <f t="shared" si="9"/>
      </c>
      <c r="N60" s="9">
        <f t="shared" si="10"/>
      </c>
      <c r="O60" s="9">
        <f t="shared" si="11"/>
      </c>
      <c r="P60" s="9">
        <f t="shared" si="12"/>
      </c>
      <c r="Q60" s="9"/>
      <c r="R60" s="16"/>
    </row>
    <row r="61" spans="1:18" ht="15" thickBot="1">
      <c r="A61" s="17"/>
      <c r="B61" s="23">
        <v>55</v>
      </c>
      <c r="C61" s="25" t="s">
        <v>161</v>
      </c>
      <c r="D61" s="9">
        <f>IF(VLOOKUP(C61,[3]!Lookuptable,27),0,1)</f>
        <v>1</v>
      </c>
      <c r="E61" s="9">
        <f>IF(VLOOKUP(C61,[3]!Lookuptable,28),0,1)</f>
        <v>1</v>
      </c>
      <c r="F61" s="9">
        <f>IF(VLOOKUP(C61,[3]!Lookuptable,30),0,1)</f>
        <v>1</v>
      </c>
      <c r="G61" s="9">
        <f>IF(VLOOKUP(C61,[3]!Lookuptable,31),0,1)</f>
        <v>1</v>
      </c>
      <c r="H61" s="9">
        <f>IF(VLOOKUP(C61,[3]!Lookuptable,33),0,1)</f>
        <v>1</v>
      </c>
      <c r="I61" s="9">
        <f>IF(VLOOKUP(C61,[3]!Lookuptable,34),0,1)</f>
        <v>1</v>
      </c>
      <c r="J61" s="9"/>
      <c r="K61" s="9">
        <f t="shared" si="7"/>
      </c>
      <c r="L61" s="9">
        <f t="shared" si="8"/>
      </c>
      <c r="M61" s="9">
        <f t="shared" si="9"/>
      </c>
      <c r="N61" s="9">
        <f t="shared" si="10"/>
      </c>
      <c r="O61" s="9">
        <f t="shared" si="11"/>
      </c>
      <c r="P61" s="9">
        <f t="shared" si="12"/>
      </c>
      <c r="Q61" s="9"/>
      <c r="R61" s="16"/>
    </row>
    <row r="62" spans="1:18" ht="26.25" thickBot="1">
      <c r="A62" s="17"/>
      <c r="B62" s="23">
        <v>56</v>
      </c>
      <c r="C62" s="25" t="s">
        <v>162</v>
      </c>
      <c r="D62" s="9">
        <f>IF(VLOOKUP(C62,[3]!Lookuptable,27),0,1)</f>
        <v>1</v>
      </c>
      <c r="E62" s="9">
        <f>IF(VLOOKUP(C62,[3]!Lookuptable,28),0,1)</f>
        <v>1</v>
      </c>
      <c r="F62" s="9">
        <f>IF(VLOOKUP(C62,[3]!Lookuptable,30),0,1)</f>
        <v>1</v>
      </c>
      <c r="G62" s="9">
        <f>IF(VLOOKUP(C62,[3]!Lookuptable,31),0,1)</f>
        <v>1</v>
      </c>
      <c r="H62" s="9">
        <f>IF(VLOOKUP(C62,[3]!Lookuptable,33),0,1)</f>
        <v>1</v>
      </c>
      <c r="I62" s="9">
        <f>IF(VLOOKUP(C62,[3]!Lookuptable,34),0,1)</f>
        <v>1</v>
      </c>
      <c r="J62" s="9"/>
      <c r="K62" s="9">
        <f t="shared" si="7"/>
      </c>
      <c r="L62" s="9">
        <f t="shared" si="8"/>
      </c>
      <c r="M62" s="9">
        <f t="shared" si="9"/>
      </c>
      <c r="N62" s="9">
        <f t="shared" si="10"/>
      </c>
      <c r="O62" s="9">
        <f t="shared" si="11"/>
      </c>
      <c r="P62" s="9">
        <f t="shared" si="12"/>
      </c>
      <c r="Q62" s="9"/>
      <c r="R62" s="16"/>
    </row>
    <row r="63" spans="1:18" ht="15" thickBot="1">
      <c r="A63" s="17"/>
      <c r="B63" s="23">
        <v>57</v>
      </c>
      <c r="C63" s="25" t="s">
        <v>163</v>
      </c>
      <c r="D63" s="9">
        <f>IF(VLOOKUP(C63,[3]!Lookuptable,27),0,1)</f>
        <v>1</v>
      </c>
      <c r="E63" s="9">
        <f>IF(VLOOKUP(C63,[3]!Lookuptable,28),0,1)</f>
        <v>1</v>
      </c>
      <c r="F63" s="9">
        <f>IF(VLOOKUP(C63,[3]!Lookuptable,30),0,1)</f>
        <v>1</v>
      </c>
      <c r="G63" s="9">
        <f>IF(VLOOKUP(C63,[3]!Lookuptable,31),0,1)</f>
        <v>1</v>
      </c>
      <c r="H63" s="9">
        <f>IF(VLOOKUP(C63,[3]!Lookuptable,33),0,1)</f>
        <v>1</v>
      </c>
      <c r="I63" s="9">
        <f>IF(VLOOKUP(C63,[3]!Lookuptable,34),0,1)</f>
        <v>1</v>
      </c>
      <c r="J63" s="9"/>
      <c r="K63" s="9">
        <f t="shared" si="7"/>
      </c>
      <c r="L63" s="9">
        <f t="shared" si="8"/>
      </c>
      <c r="M63" s="9">
        <f t="shared" si="9"/>
      </c>
      <c r="N63" s="9">
        <f t="shared" si="10"/>
      </c>
      <c r="O63" s="9">
        <f t="shared" si="11"/>
      </c>
      <c r="P63" s="9">
        <f t="shared" si="12"/>
      </c>
      <c r="Q63" s="9"/>
      <c r="R63" s="16"/>
    </row>
    <row r="64" spans="1:18" ht="15" thickBot="1">
      <c r="A64" s="17"/>
      <c r="B64" s="23">
        <v>58</v>
      </c>
      <c r="C64" s="25" t="s">
        <v>164</v>
      </c>
      <c r="D64" s="9">
        <f>IF(VLOOKUP(C64,[3]!Lookuptable,27),0,1)</f>
        <v>1</v>
      </c>
      <c r="E64" s="9">
        <f>IF(VLOOKUP(C64,[3]!Lookuptable,28),0,1)</f>
        <v>1</v>
      </c>
      <c r="F64" s="9">
        <f>IF(VLOOKUP(C64,[3]!Lookuptable,30),0,1)</f>
        <v>1</v>
      </c>
      <c r="G64" s="9">
        <f>IF(VLOOKUP(C64,[3]!Lookuptable,31),0,1)</f>
        <v>1</v>
      </c>
      <c r="H64" s="9">
        <f>IF(VLOOKUP(C64,[3]!Lookuptable,33),0,1)</f>
        <v>1</v>
      </c>
      <c r="I64" s="9">
        <f>IF(VLOOKUP(C64,[3]!Lookuptable,34),0,1)</f>
        <v>1</v>
      </c>
      <c r="J64" s="9"/>
      <c r="K64" s="9">
        <f t="shared" si="7"/>
      </c>
      <c r="L64" s="9">
        <f t="shared" si="8"/>
      </c>
      <c r="M64" s="9">
        <f t="shared" si="9"/>
      </c>
      <c r="N64" s="9">
        <f t="shared" si="10"/>
      </c>
      <c r="O64" s="9">
        <f t="shared" si="11"/>
      </c>
      <c r="P64" s="9">
        <f t="shared" si="12"/>
      </c>
      <c r="Q64" s="9"/>
      <c r="R64" s="16"/>
    </row>
    <row r="65" spans="1:18" ht="15" thickBot="1">
      <c r="A65" s="17"/>
      <c r="B65" s="23">
        <v>59</v>
      </c>
      <c r="C65" s="25" t="s">
        <v>165</v>
      </c>
      <c r="D65" s="9">
        <f>IF(VLOOKUP(C65,[3]!Lookuptable,27),0,1)</f>
        <v>1</v>
      </c>
      <c r="E65" s="9">
        <f>IF(VLOOKUP(C65,[3]!Lookuptable,28),0,1)</f>
        <v>1</v>
      </c>
      <c r="F65" s="9">
        <f>IF(VLOOKUP(C65,[3]!Lookuptable,30),0,1)</f>
        <v>1</v>
      </c>
      <c r="G65" s="9">
        <f>IF(VLOOKUP(C65,[3]!Lookuptable,31),0,1)</f>
        <v>1</v>
      </c>
      <c r="H65" s="9">
        <f>IF(VLOOKUP(C65,[3]!Lookuptable,33),0,1)</f>
        <v>1</v>
      </c>
      <c r="I65" s="9">
        <f>IF(VLOOKUP(C65,[3]!Lookuptable,34),0,1)</f>
        <v>1</v>
      </c>
      <c r="J65" s="9">
        <v>1</v>
      </c>
      <c r="K65" s="9">
        <f t="shared" si="7"/>
      </c>
      <c r="L65" s="9">
        <f t="shared" si="8"/>
      </c>
      <c r="M65" s="9">
        <f t="shared" si="9"/>
      </c>
      <c r="N65" s="9">
        <f t="shared" si="10"/>
      </c>
      <c r="O65" s="9">
        <f t="shared" si="11"/>
      </c>
      <c r="P65" s="9">
        <f t="shared" si="12"/>
      </c>
      <c r="Q65" s="9"/>
      <c r="R65" s="16"/>
    </row>
    <row r="66" spans="1:18" ht="15" thickBot="1">
      <c r="A66" s="17"/>
      <c r="B66" s="23">
        <v>60</v>
      </c>
      <c r="C66" s="25" t="s">
        <v>167</v>
      </c>
      <c r="D66" s="9">
        <f>IF(VLOOKUP(C66,[3]!Lookuptable,27),0,1)</f>
        <v>1</v>
      </c>
      <c r="E66" s="9">
        <f>IF(VLOOKUP(C66,[3]!Lookuptable,28),0,1)</f>
        <v>1</v>
      </c>
      <c r="F66" s="9">
        <f>IF(VLOOKUP(C66,[3]!Lookuptable,30),0,1)</f>
        <v>1</v>
      </c>
      <c r="G66" s="9">
        <f>IF(VLOOKUP(C66,[3]!Lookuptable,31),0,1)</f>
        <v>1</v>
      </c>
      <c r="H66" s="9">
        <f>IF(VLOOKUP(C66,[3]!Lookuptable,33),0,1)</f>
        <v>1</v>
      </c>
      <c r="I66" s="9">
        <f>IF(VLOOKUP(C66,[3]!Lookuptable,34),0,1)</f>
        <v>1</v>
      </c>
      <c r="J66" s="9"/>
      <c r="K66" s="9">
        <f t="shared" si="7"/>
      </c>
      <c r="L66" s="9">
        <f t="shared" si="8"/>
      </c>
      <c r="M66" s="9">
        <f t="shared" si="9"/>
      </c>
      <c r="N66" s="9">
        <f t="shared" si="10"/>
      </c>
      <c r="O66" s="9">
        <f t="shared" si="11"/>
      </c>
      <c r="P66" s="9">
        <f t="shared" si="12"/>
      </c>
      <c r="Q66" s="9"/>
      <c r="R66" s="16"/>
    </row>
    <row r="67" spans="1:18" ht="15" thickBot="1">
      <c r="A67" s="17"/>
      <c r="B67" s="23">
        <v>61</v>
      </c>
      <c r="C67" s="25" t="s">
        <v>168</v>
      </c>
      <c r="D67" s="9">
        <f>IF(VLOOKUP(C67,[3]!Lookuptable,27),0,1)</f>
        <v>1</v>
      </c>
      <c r="E67" s="9">
        <f>IF(VLOOKUP(C67,[3]!Lookuptable,28),0,1)</f>
        <v>1</v>
      </c>
      <c r="F67" s="9">
        <f>IF(VLOOKUP(C67,[3]!Lookuptable,30),0,1)</f>
        <v>1</v>
      </c>
      <c r="G67" s="9">
        <f>IF(VLOOKUP(C67,[3]!Lookuptable,31),0,1)</f>
        <v>1</v>
      </c>
      <c r="H67" s="9">
        <f>IF(VLOOKUP(C67,[3]!Lookuptable,33),0,1)</f>
        <v>1</v>
      </c>
      <c r="I67" s="9">
        <f>IF(VLOOKUP(C67,[3]!Lookuptable,34),0,1)</f>
        <v>1</v>
      </c>
      <c r="J67" s="9"/>
      <c r="K67" s="9">
        <f t="shared" si="7"/>
      </c>
      <c r="L67" s="9">
        <f t="shared" si="8"/>
      </c>
      <c r="M67" s="9">
        <f t="shared" si="9"/>
      </c>
      <c r="N67" s="9">
        <f t="shared" si="10"/>
      </c>
      <c r="O67" s="9">
        <f t="shared" si="11"/>
      </c>
      <c r="P67" s="9">
        <f t="shared" si="12"/>
      </c>
      <c r="Q67" s="9"/>
      <c r="R67" s="16"/>
    </row>
    <row r="68" spans="1:18" ht="26.25" thickBot="1">
      <c r="A68" s="17"/>
      <c r="B68" s="23">
        <v>62</v>
      </c>
      <c r="C68" s="25" t="s">
        <v>169</v>
      </c>
      <c r="D68" s="9">
        <f>IF(VLOOKUP(C68,[3]!Lookuptable,27),0,1)</f>
        <v>0</v>
      </c>
      <c r="E68" s="9">
        <f>IF(VLOOKUP(C68,[3]!Lookuptable,28),0,1)</f>
        <v>0</v>
      </c>
      <c r="F68" s="9">
        <f>IF(VLOOKUP(C68,[3]!Lookuptable,30),0,1)</f>
        <v>0</v>
      </c>
      <c r="G68" s="9">
        <f>IF(VLOOKUP(C68,[3]!Lookuptable,31),0,1)</f>
        <v>0</v>
      </c>
      <c r="H68" s="9">
        <f>IF(VLOOKUP(C68,[3]!Lookuptable,33),0,1)</f>
        <v>0</v>
      </c>
      <c r="I68" s="9">
        <f>IF(VLOOKUP(C68,[3]!Lookuptable,34),0,1)</f>
        <v>0</v>
      </c>
      <c r="J68" s="9"/>
      <c r="K68" s="9">
        <f t="shared" si="7"/>
        <v>1</v>
      </c>
      <c r="L68" s="9">
        <f t="shared" si="8"/>
        <v>1</v>
      </c>
      <c r="M68" s="9">
        <f t="shared" si="9"/>
        <v>1</v>
      </c>
      <c r="N68" s="9">
        <f t="shared" si="10"/>
        <v>1</v>
      </c>
      <c r="O68" s="9">
        <f t="shared" si="11"/>
        <v>1</v>
      </c>
      <c r="P68" s="9">
        <f t="shared" si="12"/>
        <v>1</v>
      </c>
      <c r="Q68" s="9"/>
      <c r="R68" s="16"/>
    </row>
    <row r="69" spans="1:18" ht="15" thickBot="1">
      <c r="A69" s="17"/>
      <c r="B69" s="23">
        <v>63</v>
      </c>
      <c r="C69" s="25" t="s">
        <v>170</v>
      </c>
      <c r="D69" s="9">
        <f>IF(VLOOKUP(C69,[3]!Lookuptable,27),0,1)</f>
        <v>0</v>
      </c>
      <c r="E69" s="9">
        <f>IF(VLOOKUP(C69,[3]!Lookuptable,28),0,1)</f>
        <v>0</v>
      </c>
      <c r="F69" s="9">
        <f>IF(VLOOKUP(C69,[3]!Lookuptable,30),0,1)</f>
        <v>1</v>
      </c>
      <c r="G69" s="9">
        <f>IF(VLOOKUP(C69,[3]!Lookuptable,31),0,1)</f>
        <v>1</v>
      </c>
      <c r="H69" s="9">
        <f>IF(VLOOKUP(C69,[3]!Lookuptable,33),0,1)</f>
        <v>1</v>
      </c>
      <c r="I69" s="9">
        <f>IF(VLOOKUP(C69,[3]!Lookuptable,34),0,1)</f>
        <v>1</v>
      </c>
      <c r="J69" s="9"/>
      <c r="K69" s="9">
        <f t="shared" si="7"/>
        <v>1</v>
      </c>
      <c r="L69" s="9">
        <f t="shared" si="8"/>
        <v>1</v>
      </c>
      <c r="M69" s="9">
        <f t="shared" si="9"/>
      </c>
      <c r="N69" s="9">
        <f t="shared" si="10"/>
      </c>
      <c r="O69" s="9">
        <f t="shared" si="11"/>
      </c>
      <c r="P69" s="9">
        <f t="shared" si="12"/>
      </c>
      <c r="Q69" s="9"/>
      <c r="R69" s="16"/>
    </row>
    <row r="70" spans="1:18" ht="15" thickBot="1">
      <c r="A70" s="17"/>
      <c r="B70" s="23">
        <v>64</v>
      </c>
      <c r="C70" s="25" t="s">
        <v>171</v>
      </c>
      <c r="D70" s="9">
        <f>IF(VLOOKUP(C70,[3]!Lookuptable,27),0,1)</f>
        <v>1</v>
      </c>
      <c r="E70" s="9">
        <f>IF(VLOOKUP(C70,[3]!Lookuptable,28),0,1)</f>
        <v>1</v>
      </c>
      <c r="F70" s="9">
        <f>IF(VLOOKUP(C70,[3]!Lookuptable,30),0,1)</f>
        <v>1</v>
      </c>
      <c r="G70" s="9">
        <f>IF(VLOOKUP(C70,[3]!Lookuptable,31),0,1)</f>
        <v>1</v>
      </c>
      <c r="H70" s="9">
        <f>IF(VLOOKUP(C70,[3]!Lookuptable,33),0,1)</f>
        <v>1</v>
      </c>
      <c r="I70" s="9">
        <f>IF(VLOOKUP(C70,[3]!Lookuptable,34),0,1)</f>
        <v>1</v>
      </c>
      <c r="J70" s="9"/>
      <c r="K70" s="9">
        <f t="shared" si="7"/>
      </c>
      <c r="L70" s="9">
        <f t="shared" si="8"/>
      </c>
      <c r="M70" s="9">
        <f t="shared" si="9"/>
      </c>
      <c r="N70" s="9">
        <f t="shared" si="10"/>
      </c>
      <c r="O70" s="9">
        <f t="shared" si="11"/>
      </c>
      <c r="P70" s="9">
        <f t="shared" si="12"/>
      </c>
      <c r="Q70" s="9"/>
      <c r="R70" s="16"/>
    </row>
    <row r="71" spans="1:18" ht="15" thickBot="1">
      <c r="A71" s="17"/>
      <c r="B71" s="23">
        <v>65</v>
      </c>
      <c r="C71" s="25" t="s">
        <v>172</v>
      </c>
      <c r="D71" s="9">
        <f>IF(VLOOKUP(C71,[3]!Lookuptable,27),0,1)</f>
        <v>1</v>
      </c>
      <c r="E71" s="9">
        <f>IF(VLOOKUP(C71,[3]!Lookuptable,28),0,1)</f>
        <v>1</v>
      </c>
      <c r="F71" s="9">
        <f>IF(VLOOKUP(C71,[3]!Lookuptable,30),0,1)</f>
        <v>1</v>
      </c>
      <c r="G71" s="9">
        <f>IF(VLOOKUP(C71,[3]!Lookuptable,31),0,1)</f>
        <v>1</v>
      </c>
      <c r="H71" s="9">
        <f>IF(VLOOKUP(C71,[3]!Lookuptable,33),0,1)</f>
        <v>1</v>
      </c>
      <c r="I71" s="9">
        <f>IF(VLOOKUP(C71,[3]!Lookuptable,34),0,1)</f>
        <v>1</v>
      </c>
      <c r="J71" s="9"/>
      <c r="K71" s="9">
        <f t="shared" si="7"/>
      </c>
      <c r="L71" s="9">
        <f t="shared" si="8"/>
      </c>
      <c r="M71" s="9">
        <f t="shared" si="9"/>
      </c>
      <c r="N71" s="9">
        <f t="shared" si="10"/>
      </c>
      <c r="O71" s="9">
        <f t="shared" si="11"/>
      </c>
      <c r="P71" s="9">
        <f t="shared" si="12"/>
      </c>
      <c r="Q71" s="9"/>
      <c r="R71" s="16"/>
    </row>
    <row r="72" spans="1:18" ht="39" thickBot="1">
      <c r="A72" s="17"/>
      <c r="B72" s="23">
        <v>66</v>
      </c>
      <c r="C72" s="25" t="s">
        <v>173</v>
      </c>
      <c r="D72" s="9">
        <f>IF(VLOOKUP(C72,[3]!Lookuptable,27),0,1)</f>
        <v>0</v>
      </c>
      <c r="E72" s="9">
        <f>IF(VLOOKUP(C72,[3]!Lookuptable,28),0,1)</f>
        <v>0</v>
      </c>
      <c r="F72" s="9">
        <f>IF(VLOOKUP(C72,[3]!Lookuptable,30),0,1)</f>
        <v>0</v>
      </c>
      <c r="G72" s="9">
        <f>IF(VLOOKUP(C72,[3]!Lookuptable,31),0,1)</f>
        <v>0</v>
      </c>
      <c r="H72" s="9">
        <f>IF(VLOOKUP(C72,[3]!Lookuptable,33),0,1)</f>
        <v>1</v>
      </c>
      <c r="I72" s="9">
        <f>IF(VLOOKUP(C72,[3]!Lookuptable,34),0,1)</f>
        <v>1</v>
      </c>
      <c r="J72" s="9"/>
      <c r="K72" s="9">
        <f aca="true" t="shared" si="13" ref="K72:K78">IF(D72=1,"",1)</f>
        <v>1</v>
      </c>
      <c r="L72" s="9">
        <f aca="true" t="shared" si="14" ref="L72:L78">IF(E72=1,"",1)</f>
        <v>1</v>
      </c>
      <c r="M72" s="9">
        <f aca="true" t="shared" si="15" ref="M72:M78">IF(F72=1,"",1)</f>
        <v>1</v>
      </c>
      <c r="N72" s="9">
        <f aca="true" t="shared" si="16" ref="N72:N78">IF(G72=1,"",1)</f>
        <v>1</v>
      </c>
      <c r="O72" s="9">
        <f aca="true" t="shared" si="17" ref="O72:O78">IF(H72=1,"",1)</f>
      </c>
      <c r="P72" s="9">
        <f aca="true" t="shared" si="18" ref="P72:P78">IF(I72=1,"",1)</f>
      </c>
      <c r="Q72" s="9">
        <v>1</v>
      </c>
      <c r="R72" s="16"/>
    </row>
    <row r="73" spans="1:18" ht="26.25" thickBot="1">
      <c r="A73" s="17"/>
      <c r="B73" s="23">
        <v>67</v>
      </c>
      <c r="C73" s="25" t="s">
        <v>174</v>
      </c>
      <c r="D73" s="9">
        <f>IF(VLOOKUP(C73,[3]!Lookuptable,27),0,1)</f>
        <v>0</v>
      </c>
      <c r="E73" s="9">
        <f>IF(VLOOKUP(C73,[3]!Lookuptable,28),0,1)</f>
        <v>1</v>
      </c>
      <c r="F73" s="9">
        <f>IF(VLOOKUP(C73,[3]!Lookuptable,30),0,1)</f>
        <v>1</v>
      </c>
      <c r="G73" s="9">
        <f>IF(VLOOKUP(C73,[3]!Lookuptable,31),0,1)</f>
        <v>1</v>
      </c>
      <c r="H73" s="9">
        <f>IF(VLOOKUP(C73,[3]!Lookuptable,33),0,1)</f>
        <v>1</v>
      </c>
      <c r="I73" s="9">
        <f>IF(VLOOKUP(C73,[3]!Lookuptable,34),0,1)</f>
        <v>1</v>
      </c>
      <c r="J73" s="28"/>
      <c r="K73" s="9">
        <f t="shared" si="13"/>
        <v>1</v>
      </c>
      <c r="L73" s="9">
        <f t="shared" si="14"/>
      </c>
      <c r="M73" s="9">
        <f t="shared" si="15"/>
      </c>
      <c r="N73" s="9">
        <f t="shared" si="16"/>
      </c>
      <c r="O73" s="9">
        <f t="shared" si="17"/>
      </c>
      <c r="P73" s="9">
        <f t="shared" si="18"/>
      </c>
      <c r="Q73" s="9"/>
      <c r="R73" s="16"/>
    </row>
    <row r="74" spans="1:18" ht="15" thickBot="1">
      <c r="A74" s="17"/>
      <c r="B74" s="23">
        <v>68</v>
      </c>
      <c r="C74" s="25" t="s">
        <v>175</v>
      </c>
      <c r="D74" s="9">
        <f>IF(VLOOKUP(C74,[3]!Lookuptable,27),0,1)</f>
        <v>1</v>
      </c>
      <c r="E74" s="9">
        <f>IF(VLOOKUP(C74,[3]!Lookuptable,28),0,1)</f>
        <v>1</v>
      </c>
      <c r="F74" s="9">
        <f>IF(VLOOKUP(C74,[3]!Lookuptable,30),0,1)</f>
        <v>1</v>
      </c>
      <c r="G74" s="9">
        <f>IF(VLOOKUP(C74,[3]!Lookuptable,31),0,1)</f>
        <v>1</v>
      </c>
      <c r="H74" s="9">
        <f>IF(VLOOKUP(C74,[3]!Lookuptable,33),0,1)</f>
        <v>1</v>
      </c>
      <c r="I74" s="9">
        <f>IF(VLOOKUP(C74,[3]!Lookuptable,34),0,1)</f>
        <v>1</v>
      </c>
      <c r="J74" s="9"/>
      <c r="K74" s="9">
        <f t="shared" si="13"/>
      </c>
      <c r="L74" s="9">
        <f t="shared" si="14"/>
      </c>
      <c r="M74" s="9">
        <f t="shared" si="15"/>
      </c>
      <c r="N74" s="9">
        <f t="shared" si="16"/>
      </c>
      <c r="O74" s="9">
        <f t="shared" si="17"/>
      </c>
      <c r="P74" s="9">
        <f t="shared" si="18"/>
      </c>
      <c r="Q74" s="9"/>
      <c r="R74" s="16"/>
    </row>
    <row r="75" spans="1:18" ht="15" thickBot="1">
      <c r="A75" s="17"/>
      <c r="B75" s="23">
        <v>69</v>
      </c>
      <c r="C75" s="25" t="s">
        <v>176</v>
      </c>
      <c r="D75" s="9">
        <f>IF(VLOOKUP(C75,[3]!Lookuptable,27),0,1)</f>
        <v>1</v>
      </c>
      <c r="E75" s="9">
        <f>IF(VLOOKUP(C75,[3]!Lookuptable,28),0,1)</f>
        <v>1</v>
      </c>
      <c r="F75" s="9">
        <f>IF(VLOOKUP(C75,[3]!Lookuptable,30),0,1)</f>
        <v>1</v>
      </c>
      <c r="G75" s="9">
        <f>IF(VLOOKUP(C75,[3]!Lookuptable,31),0,1)</f>
        <v>1</v>
      </c>
      <c r="H75" s="9">
        <f>IF(VLOOKUP(C75,[3]!Lookuptable,33),0,1)</f>
        <v>1</v>
      </c>
      <c r="I75" s="9">
        <f>IF(VLOOKUP(C75,[3]!Lookuptable,34),0,1)</f>
        <v>1</v>
      </c>
      <c r="J75" s="9"/>
      <c r="K75" s="9">
        <f t="shared" si="13"/>
      </c>
      <c r="L75" s="9">
        <f t="shared" si="14"/>
      </c>
      <c r="M75" s="9">
        <f t="shared" si="15"/>
      </c>
      <c r="N75" s="9">
        <f t="shared" si="16"/>
      </c>
      <c r="O75" s="9">
        <f t="shared" si="17"/>
      </c>
      <c r="P75" s="9">
        <f t="shared" si="18"/>
      </c>
      <c r="Q75" s="9"/>
      <c r="R75" s="16"/>
    </row>
    <row r="76" spans="1:18" ht="15" thickBot="1">
      <c r="A76" s="17"/>
      <c r="B76" s="23">
        <v>70</v>
      </c>
      <c r="C76" s="25" t="s">
        <v>177</v>
      </c>
      <c r="D76" s="9">
        <f>IF(VLOOKUP(C76,[3]!Lookuptable,27),0,1)</f>
        <v>0</v>
      </c>
      <c r="E76" s="9">
        <f>IF(VLOOKUP(C76,[3]!Lookuptable,28),0,1)</f>
        <v>0</v>
      </c>
      <c r="F76" s="9">
        <f>IF(VLOOKUP(C76,[3]!Lookuptable,30),0,1)</f>
        <v>0</v>
      </c>
      <c r="G76" s="9">
        <f>IF(VLOOKUP(C76,[3]!Lookuptable,31),0,1)</f>
        <v>0</v>
      </c>
      <c r="H76" s="9">
        <f>IF(VLOOKUP(C76,[3]!Lookuptable,33),0,1)</f>
        <v>1</v>
      </c>
      <c r="I76" s="9">
        <f>IF(VLOOKUP(C76,[3]!Lookuptable,34),0,1)</f>
        <v>1</v>
      </c>
      <c r="J76" s="9">
        <v>1</v>
      </c>
      <c r="K76" s="9">
        <f t="shared" si="13"/>
        <v>1</v>
      </c>
      <c r="L76" s="9">
        <f t="shared" si="14"/>
        <v>1</v>
      </c>
      <c r="M76" s="9">
        <f t="shared" si="15"/>
        <v>1</v>
      </c>
      <c r="N76" s="9">
        <f t="shared" si="16"/>
        <v>1</v>
      </c>
      <c r="O76" s="9">
        <f t="shared" si="17"/>
      </c>
      <c r="P76" s="9">
        <f t="shared" si="18"/>
      </c>
      <c r="Q76" s="9"/>
      <c r="R76" s="16"/>
    </row>
    <row r="77" spans="1:18" ht="15" thickBot="1">
      <c r="A77" s="17"/>
      <c r="B77" s="23">
        <v>71</v>
      </c>
      <c r="C77" s="25" t="s">
        <v>178</v>
      </c>
      <c r="D77" s="9">
        <f>IF(VLOOKUP(C77,[3]!Lookuptable,27),0,1)</f>
        <v>1</v>
      </c>
      <c r="E77" s="9">
        <f>IF(VLOOKUP(C77,[3]!Lookuptable,28),0,1)</f>
        <v>1</v>
      </c>
      <c r="F77" s="9">
        <f>IF(VLOOKUP(C77,[3]!Lookuptable,30),0,1)</f>
        <v>1</v>
      </c>
      <c r="G77" s="9">
        <f>IF(VLOOKUP(C77,[3]!Lookuptable,31),0,1)</f>
        <v>1</v>
      </c>
      <c r="H77" s="9">
        <f>IF(VLOOKUP(C77,[3]!Lookuptable,33),0,1)</f>
        <v>1</v>
      </c>
      <c r="I77" s="9">
        <f>IF(VLOOKUP(C77,[3]!Lookuptable,34),0,1)</f>
        <v>1</v>
      </c>
      <c r="J77" s="9"/>
      <c r="K77" s="9">
        <f t="shared" si="13"/>
      </c>
      <c r="L77" s="9">
        <f t="shared" si="14"/>
      </c>
      <c r="M77" s="9">
        <f t="shared" si="15"/>
      </c>
      <c r="N77" s="9">
        <f t="shared" si="16"/>
      </c>
      <c r="O77" s="9">
        <f t="shared" si="17"/>
      </c>
      <c r="P77" s="9">
        <f t="shared" si="18"/>
      </c>
      <c r="Q77" s="9"/>
      <c r="R77" s="16"/>
    </row>
    <row r="78" spans="1:18" ht="26.25" thickBot="1">
      <c r="A78" s="17"/>
      <c r="B78" s="23">
        <v>72</v>
      </c>
      <c r="C78" s="27" t="s">
        <v>179</v>
      </c>
      <c r="D78" s="28">
        <v>1</v>
      </c>
      <c r="E78" s="28">
        <v>1</v>
      </c>
      <c r="F78" s="28">
        <v>1</v>
      </c>
      <c r="G78" s="28">
        <v>1</v>
      </c>
      <c r="H78" s="28">
        <v>1</v>
      </c>
      <c r="I78" s="28">
        <v>1</v>
      </c>
      <c r="J78" s="9"/>
      <c r="K78" s="9">
        <f t="shared" si="13"/>
      </c>
      <c r="L78" s="9">
        <f t="shared" si="14"/>
      </c>
      <c r="M78" s="9">
        <f t="shared" si="15"/>
      </c>
      <c r="N78" s="9">
        <f t="shared" si="16"/>
      </c>
      <c r="O78" s="9">
        <f t="shared" si="17"/>
      </c>
      <c r="P78" s="9">
        <f t="shared" si="18"/>
      </c>
      <c r="Q78" s="9"/>
      <c r="R78" s="16"/>
    </row>
    <row r="79" spans="1:18" ht="15.75" thickBot="1">
      <c r="A79" s="17"/>
      <c r="B79" s="23">
        <v>73</v>
      </c>
      <c r="C79" s="27" t="s">
        <v>180</v>
      </c>
      <c r="D79" s="28"/>
      <c r="E79" s="28"/>
      <c r="F79" s="28">
        <v>1</v>
      </c>
      <c r="G79" s="28"/>
      <c r="H79" s="28">
        <v>1</v>
      </c>
      <c r="I79" s="28"/>
      <c r="J79" s="28"/>
      <c r="K79" s="9">
        <f aca="true" t="shared" si="19" ref="K79:K107">IF(D79=1,"",1)</f>
        <v>1</v>
      </c>
      <c r="L79" s="9"/>
      <c r="M79" s="9">
        <f aca="true" t="shared" si="20" ref="M79:M110">IF(F79=1,"",1)</f>
      </c>
      <c r="N79" s="9"/>
      <c r="O79" s="9">
        <f aca="true" t="shared" si="21" ref="O79:O110">IF(H79=1,"",1)</f>
      </c>
      <c r="P79" s="9"/>
      <c r="Q79" s="9">
        <v>1</v>
      </c>
      <c r="R79" s="16"/>
    </row>
    <row r="80" spans="1:18" ht="15.75" thickBot="1">
      <c r="A80" s="17"/>
      <c r="B80" s="23">
        <v>74</v>
      </c>
      <c r="C80" s="27" t="s">
        <v>181</v>
      </c>
      <c r="D80" s="28">
        <v>1</v>
      </c>
      <c r="E80" s="28">
        <v>1</v>
      </c>
      <c r="F80" s="28">
        <v>1</v>
      </c>
      <c r="G80" s="28">
        <v>1</v>
      </c>
      <c r="H80" s="28">
        <v>1</v>
      </c>
      <c r="I80" s="28">
        <v>1</v>
      </c>
      <c r="J80" s="28"/>
      <c r="K80" s="9">
        <f t="shared" si="19"/>
      </c>
      <c r="L80" s="9">
        <f aca="true" t="shared" si="22" ref="L80:L107">IF(E80=1,"",1)</f>
      </c>
      <c r="M80" s="9">
        <f t="shared" si="20"/>
      </c>
      <c r="N80" s="9">
        <f aca="true" t="shared" si="23" ref="N80:N111">IF(G80=1,"",1)</f>
      </c>
      <c r="O80" s="9">
        <f t="shared" si="21"/>
      </c>
      <c r="P80" s="9">
        <f aca="true" t="shared" si="24" ref="P80:P111">IF(I80=1,"",1)</f>
      </c>
      <c r="Q80" s="9"/>
      <c r="R80" s="16"/>
    </row>
    <row r="81" spans="1:18" ht="26.25" thickBot="1">
      <c r="A81" s="17"/>
      <c r="B81" s="23">
        <v>75</v>
      </c>
      <c r="C81" s="27" t="s">
        <v>182</v>
      </c>
      <c r="D81" s="28"/>
      <c r="E81" s="28"/>
      <c r="F81" s="28"/>
      <c r="G81" s="28"/>
      <c r="H81" s="28"/>
      <c r="I81" s="28"/>
      <c r="J81" s="28"/>
      <c r="K81" s="9">
        <f t="shared" si="19"/>
        <v>1</v>
      </c>
      <c r="L81" s="9">
        <f t="shared" si="22"/>
        <v>1</v>
      </c>
      <c r="M81" s="9">
        <f t="shared" si="20"/>
        <v>1</v>
      </c>
      <c r="N81" s="9">
        <f t="shared" si="23"/>
        <v>1</v>
      </c>
      <c r="O81" s="9">
        <f t="shared" si="21"/>
        <v>1</v>
      </c>
      <c r="P81" s="9">
        <f t="shared" si="24"/>
        <v>1</v>
      </c>
      <c r="Q81" s="9"/>
      <c r="R81" s="16"/>
    </row>
    <row r="82" spans="1:18" ht="26.25" thickBot="1">
      <c r="A82" s="17"/>
      <c r="B82" s="23">
        <v>76</v>
      </c>
      <c r="C82" s="27" t="s">
        <v>183</v>
      </c>
      <c r="D82" s="28">
        <v>1</v>
      </c>
      <c r="E82" s="28">
        <v>1</v>
      </c>
      <c r="F82" s="28"/>
      <c r="G82" s="28"/>
      <c r="H82" s="28"/>
      <c r="I82" s="28">
        <v>1</v>
      </c>
      <c r="J82" s="28"/>
      <c r="K82" s="9">
        <f t="shared" si="19"/>
      </c>
      <c r="L82" s="9">
        <f t="shared" si="22"/>
      </c>
      <c r="M82" s="9">
        <f t="shared" si="20"/>
        <v>1</v>
      </c>
      <c r="N82" s="9">
        <f t="shared" si="23"/>
        <v>1</v>
      </c>
      <c r="O82" s="9">
        <f t="shared" si="21"/>
        <v>1</v>
      </c>
      <c r="P82" s="9">
        <f t="shared" si="24"/>
      </c>
      <c r="Q82" s="9"/>
      <c r="R82" s="16"/>
    </row>
    <row r="83" spans="1:18" ht="26.25" thickBot="1">
      <c r="A83" s="17"/>
      <c r="B83" s="23">
        <v>77</v>
      </c>
      <c r="C83" s="27" t="s">
        <v>184</v>
      </c>
      <c r="D83" s="28">
        <v>1</v>
      </c>
      <c r="E83" s="28">
        <v>1</v>
      </c>
      <c r="F83" s="28">
        <v>1</v>
      </c>
      <c r="G83" s="28">
        <v>1</v>
      </c>
      <c r="H83" s="28">
        <v>1</v>
      </c>
      <c r="I83" s="28">
        <v>1</v>
      </c>
      <c r="J83" s="28"/>
      <c r="K83" s="9">
        <f t="shared" si="19"/>
      </c>
      <c r="L83" s="9">
        <f t="shared" si="22"/>
      </c>
      <c r="M83" s="9">
        <f t="shared" si="20"/>
      </c>
      <c r="N83" s="9">
        <f t="shared" si="23"/>
      </c>
      <c r="O83" s="9">
        <f t="shared" si="21"/>
      </c>
      <c r="P83" s="9">
        <f t="shared" si="24"/>
      </c>
      <c r="Q83" s="9"/>
      <c r="R83" s="16"/>
    </row>
    <row r="84" spans="1:18" ht="15.75" thickBot="1">
      <c r="A84" s="17"/>
      <c r="B84" s="23">
        <v>78</v>
      </c>
      <c r="C84" s="27" t="s">
        <v>185</v>
      </c>
      <c r="D84" s="28">
        <v>1</v>
      </c>
      <c r="E84" s="28">
        <v>1</v>
      </c>
      <c r="F84" s="28">
        <v>1</v>
      </c>
      <c r="G84" s="28">
        <v>1</v>
      </c>
      <c r="H84" s="28">
        <v>1</v>
      </c>
      <c r="I84" s="28">
        <v>1</v>
      </c>
      <c r="J84" s="28">
        <v>1</v>
      </c>
      <c r="K84" s="9">
        <f t="shared" si="19"/>
      </c>
      <c r="L84" s="9">
        <f t="shared" si="22"/>
      </c>
      <c r="M84" s="9">
        <f t="shared" si="20"/>
      </c>
      <c r="N84" s="9">
        <f t="shared" si="23"/>
      </c>
      <c r="O84" s="9">
        <f t="shared" si="21"/>
      </c>
      <c r="P84" s="9">
        <f t="shared" si="24"/>
      </c>
      <c r="Q84" s="9"/>
      <c r="R84" s="16"/>
    </row>
    <row r="85" spans="1:18" ht="15.75" thickBot="1">
      <c r="A85" s="17"/>
      <c r="B85" s="23">
        <v>79</v>
      </c>
      <c r="C85" s="27" t="s">
        <v>186</v>
      </c>
      <c r="D85" s="28">
        <v>1</v>
      </c>
      <c r="E85" s="28">
        <v>1</v>
      </c>
      <c r="F85" s="28">
        <v>1</v>
      </c>
      <c r="G85" s="28">
        <v>1</v>
      </c>
      <c r="H85" s="28">
        <v>1</v>
      </c>
      <c r="I85" s="28">
        <v>1</v>
      </c>
      <c r="J85" s="8"/>
      <c r="K85" s="9">
        <f t="shared" si="19"/>
      </c>
      <c r="L85" s="9">
        <f t="shared" si="22"/>
      </c>
      <c r="M85" s="9">
        <f t="shared" si="20"/>
      </c>
      <c r="N85" s="9">
        <f t="shared" si="23"/>
      </c>
      <c r="O85" s="9">
        <f t="shared" si="21"/>
      </c>
      <c r="P85" s="9">
        <f t="shared" si="24"/>
      </c>
      <c r="Q85" s="9"/>
      <c r="R85" s="16"/>
    </row>
    <row r="86" spans="1:18" ht="26.25" thickBot="1">
      <c r="A86" s="17"/>
      <c r="B86" s="23">
        <v>80</v>
      </c>
      <c r="C86" s="27" t="s">
        <v>187</v>
      </c>
      <c r="D86" s="28">
        <v>1</v>
      </c>
      <c r="E86" s="28">
        <v>1</v>
      </c>
      <c r="F86" s="28">
        <v>1</v>
      </c>
      <c r="G86" s="28">
        <v>1</v>
      </c>
      <c r="H86" s="28">
        <v>1</v>
      </c>
      <c r="I86" s="28">
        <v>1</v>
      </c>
      <c r="J86" s="28"/>
      <c r="K86" s="9">
        <f t="shared" si="19"/>
      </c>
      <c r="L86" s="9">
        <f t="shared" si="22"/>
      </c>
      <c r="M86" s="9">
        <f t="shared" si="20"/>
      </c>
      <c r="N86" s="9">
        <f t="shared" si="23"/>
      </c>
      <c r="O86" s="9">
        <f t="shared" si="21"/>
      </c>
      <c r="P86" s="9">
        <f t="shared" si="24"/>
      </c>
      <c r="Q86" s="9"/>
      <c r="R86" s="16"/>
    </row>
    <row r="87" spans="1:18" ht="15.75" thickBot="1">
      <c r="A87" s="17"/>
      <c r="B87" s="23">
        <v>81</v>
      </c>
      <c r="C87" s="27" t="s">
        <v>188</v>
      </c>
      <c r="D87" s="28">
        <v>1</v>
      </c>
      <c r="E87" s="28">
        <v>1</v>
      </c>
      <c r="F87" s="28">
        <v>1</v>
      </c>
      <c r="G87" s="28">
        <v>1</v>
      </c>
      <c r="H87" s="28">
        <v>1</v>
      </c>
      <c r="I87" s="28">
        <v>1</v>
      </c>
      <c r="J87" s="28"/>
      <c r="K87" s="9">
        <f t="shared" si="19"/>
      </c>
      <c r="L87" s="9">
        <f t="shared" si="22"/>
      </c>
      <c r="M87" s="9">
        <f t="shared" si="20"/>
      </c>
      <c r="N87" s="9">
        <f t="shared" si="23"/>
      </c>
      <c r="O87" s="9">
        <f t="shared" si="21"/>
      </c>
      <c r="P87" s="9">
        <f t="shared" si="24"/>
      </c>
      <c r="Q87" s="9"/>
      <c r="R87" s="16"/>
    </row>
    <row r="88" spans="1:18" ht="15.75" thickBot="1">
      <c r="A88" s="17"/>
      <c r="B88" s="23">
        <v>82</v>
      </c>
      <c r="C88" s="27" t="s">
        <v>189</v>
      </c>
      <c r="D88" s="28">
        <v>1</v>
      </c>
      <c r="E88" s="28">
        <v>1</v>
      </c>
      <c r="F88" s="28">
        <v>1</v>
      </c>
      <c r="G88" s="28">
        <v>1</v>
      </c>
      <c r="H88" s="28">
        <v>1</v>
      </c>
      <c r="I88" s="28">
        <v>1</v>
      </c>
      <c r="J88" s="28"/>
      <c r="K88" s="9">
        <f t="shared" si="19"/>
      </c>
      <c r="L88" s="9">
        <f t="shared" si="22"/>
      </c>
      <c r="M88" s="9">
        <f t="shared" si="20"/>
      </c>
      <c r="N88" s="9">
        <f t="shared" si="23"/>
      </c>
      <c r="O88" s="9">
        <f t="shared" si="21"/>
      </c>
      <c r="P88" s="9">
        <f t="shared" si="24"/>
      </c>
      <c r="Q88" s="9"/>
      <c r="R88" s="16"/>
    </row>
    <row r="89" spans="1:18" ht="26.25" thickBot="1">
      <c r="A89" s="17"/>
      <c r="B89" s="23">
        <v>83</v>
      </c>
      <c r="C89" s="27" t="s">
        <v>190</v>
      </c>
      <c r="D89" s="28">
        <v>1</v>
      </c>
      <c r="E89" s="28">
        <v>1</v>
      </c>
      <c r="F89" s="28">
        <v>1</v>
      </c>
      <c r="G89" s="28">
        <v>1</v>
      </c>
      <c r="H89" s="28">
        <v>1</v>
      </c>
      <c r="I89" s="28">
        <v>1</v>
      </c>
      <c r="J89" s="28"/>
      <c r="K89" s="9">
        <f t="shared" si="19"/>
      </c>
      <c r="L89" s="9">
        <f t="shared" si="22"/>
      </c>
      <c r="M89" s="9">
        <f t="shared" si="20"/>
      </c>
      <c r="N89" s="9">
        <f t="shared" si="23"/>
      </c>
      <c r="O89" s="9">
        <f t="shared" si="21"/>
      </c>
      <c r="P89" s="9">
        <f t="shared" si="24"/>
      </c>
      <c r="Q89" s="9"/>
      <c r="R89" s="16"/>
    </row>
    <row r="90" spans="1:18" ht="15.75" thickBot="1">
      <c r="A90" s="17"/>
      <c r="B90" s="23">
        <v>84</v>
      </c>
      <c r="C90" s="27" t="s">
        <v>191</v>
      </c>
      <c r="D90" s="28"/>
      <c r="E90" s="28">
        <v>1</v>
      </c>
      <c r="F90" s="28">
        <v>1</v>
      </c>
      <c r="G90" s="28">
        <v>1</v>
      </c>
      <c r="H90" s="28">
        <v>1</v>
      </c>
      <c r="I90" s="28">
        <v>1</v>
      </c>
      <c r="J90" s="28"/>
      <c r="K90" s="9">
        <f t="shared" si="19"/>
        <v>1</v>
      </c>
      <c r="L90" s="9">
        <f t="shared" si="22"/>
      </c>
      <c r="M90" s="9">
        <f t="shared" si="20"/>
      </c>
      <c r="N90" s="9">
        <f t="shared" si="23"/>
      </c>
      <c r="O90" s="9">
        <f t="shared" si="21"/>
      </c>
      <c r="P90" s="9">
        <f t="shared" si="24"/>
      </c>
      <c r="Q90" s="9"/>
      <c r="R90" s="16"/>
    </row>
    <row r="91" spans="1:18" ht="15.75" thickBot="1">
      <c r="A91" s="17"/>
      <c r="B91" s="23">
        <v>85</v>
      </c>
      <c r="C91" s="27" t="s">
        <v>192</v>
      </c>
      <c r="D91" s="28"/>
      <c r="E91" s="28"/>
      <c r="F91" s="28"/>
      <c r="G91" s="28"/>
      <c r="H91" s="28"/>
      <c r="I91" s="28"/>
      <c r="J91" s="28"/>
      <c r="K91" s="9">
        <f t="shared" si="19"/>
        <v>1</v>
      </c>
      <c r="L91" s="9">
        <f t="shared" si="22"/>
        <v>1</v>
      </c>
      <c r="M91" s="9">
        <f t="shared" si="20"/>
        <v>1</v>
      </c>
      <c r="N91" s="9">
        <f t="shared" si="23"/>
        <v>1</v>
      </c>
      <c r="O91" s="9">
        <f t="shared" si="21"/>
        <v>1</v>
      </c>
      <c r="P91" s="9">
        <f t="shared" si="24"/>
        <v>1</v>
      </c>
      <c r="Q91" s="9"/>
      <c r="R91" s="16"/>
    </row>
    <row r="92" spans="1:18" ht="26.25" thickBot="1">
      <c r="A92" s="17"/>
      <c r="B92" s="23">
        <v>86</v>
      </c>
      <c r="C92" s="27" t="s">
        <v>193</v>
      </c>
      <c r="D92" s="28">
        <v>1</v>
      </c>
      <c r="E92" s="28">
        <v>1</v>
      </c>
      <c r="F92" s="28">
        <v>1</v>
      </c>
      <c r="G92" s="28">
        <v>1</v>
      </c>
      <c r="H92" s="28">
        <v>1</v>
      </c>
      <c r="I92" s="28">
        <v>1</v>
      </c>
      <c r="J92" s="28"/>
      <c r="K92" s="9">
        <f t="shared" si="19"/>
      </c>
      <c r="L92" s="9">
        <f t="shared" si="22"/>
      </c>
      <c r="M92" s="9">
        <f t="shared" si="20"/>
      </c>
      <c r="N92" s="9">
        <f t="shared" si="23"/>
      </c>
      <c r="O92" s="9">
        <f t="shared" si="21"/>
      </c>
      <c r="P92" s="9">
        <f t="shared" si="24"/>
      </c>
      <c r="Q92" s="9"/>
      <c r="R92" s="16"/>
    </row>
    <row r="93" spans="1:18" ht="26.25" thickBot="1">
      <c r="A93" s="17"/>
      <c r="B93" s="23">
        <v>87</v>
      </c>
      <c r="C93" s="27" t="s">
        <v>194</v>
      </c>
      <c r="D93" s="28">
        <v>1</v>
      </c>
      <c r="E93" s="28">
        <v>1</v>
      </c>
      <c r="F93" s="28">
        <v>1</v>
      </c>
      <c r="G93" s="28">
        <v>1</v>
      </c>
      <c r="H93" s="28">
        <v>1</v>
      </c>
      <c r="I93" s="28">
        <v>1</v>
      </c>
      <c r="J93" s="28"/>
      <c r="K93" s="9">
        <f t="shared" si="19"/>
      </c>
      <c r="L93" s="9">
        <f t="shared" si="22"/>
      </c>
      <c r="M93" s="9">
        <f t="shared" si="20"/>
      </c>
      <c r="N93" s="9">
        <f t="shared" si="23"/>
      </c>
      <c r="O93" s="9">
        <f t="shared" si="21"/>
      </c>
      <c r="P93" s="9">
        <f t="shared" si="24"/>
      </c>
      <c r="Q93" s="9"/>
      <c r="R93" s="16"/>
    </row>
    <row r="94" spans="1:18" ht="15.75" thickBot="1">
      <c r="A94" s="17"/>
      <c r="B94" s="23">
        <v>88</v>
      </c>
      <c r="C94" s="27" t="s">
        <v>195</v>
      </c>
      <c r="D94" s="28">
        <v>1</v>
      </c>
      <c r="E94" s="28"/>
      <c r="F94" s="28">
        <v>1</v>
      </c>
      <c r="G94" s="28">
        <v>1</v>
      </c>
      <c r="H94" s="28">
        <v>1</v>
      </c>
      <c r="I94" s="28">
        <v>1</v>
      </c>
      <c r="J94" s="28"/>
      <c r="K94" s="9">
        <f t="shared" si="19"/>
      </c>
      <c r="L94" s="9">
        <f t="shared" si="22"/>
        <v>1</v>
      </c>
      <c r="M94" s="9">
        <f t="shared" si="20"/>
      </c>
      <c r="N94" s="9">
        <f t="shared" si="23"/>
      </c>
      <c r="O94" s="9">
        <f t="shared" si="21"/>
      </c>
      <c r="P94" s="9">
        <f t="shared" si="24"/>
      </c>
      <c r="Q94" s="9">
        <v>1</v>
      </c>
      <c r="R94" s="16"/>
    </row>
    <row r="95" spans="1:18" ht="15.75" thickBot="1">
      <c r="A95" s="17"/>
      <c r="B95" s="23">
        <v>89</v>
      </c>
      <c r="C95" s="27" t="s">
        <v>196</v>
      </c>
      <c r="D95" s="28">
        <v>1</v>
      </c>
      <c r="E95" s="28">
        <v>1</v>
      </c>
      <c r="F95" s="28">
        <v>1</v>
      </c>
      <c r="G95" s="28">
        <v>1</v>
      </c>
      <c r="H95" s="28">
        <v>1</v>
      </c>
      <c r="I95" s="28">
        <v>1</v>
      </c>
      <c r="J95" s="28"/>
      <c r="K95" s="9">
        <f t="shared" si="19"/>
      </c>
      <c r="L95" s="9">
        <f t="shared" si="22"/>
      </c>
      <c r="M95" s="9">
        <f t="shared" si="20"/>
      </c>
      <c r="N95" s="9">
        <f t="shared" si="23"/>
      </c>
      <c r="O95" s="9">
        <f t="shared" si="21"/>
      </c>
      <c r="P95" s="9">
        <f t="shared" si="24"/>
      </c>
      <c r="Q95" s="9">
        <f>IF(J95=1,2,1)</f>
        <v>1</v>
      </c>
      <c r="R95" s="16"/>
    </row>
    <row r="96" spans="1:18" ht="15.75" thickBot="1">
      <c r="A96" s="17"/>
      <c r="B96" s="23">
        <v>90</v>
      </c>
      <c r="C96" s="27" t="s">
        <v>197</v>
      </c>
      <c r="D96" s="28">
        <v>1</v>
      </c>
      <c r="E96" s="28"/>
      <c r="F96" s="28">
        <v>1</v>
      </c>
      <c r="G96" s="28">
        <v>1</v>
      </c>
      <c r="H96" s="28"/>
      <c r="I96" s="28"/>
      <c r="J96" s="28"/>
      <c r="K96" s="9">
        <f t="shared" si="19"/>
      </c>
      <c r="L96" s="9">
        <f t="shared" si="22"/>
        <v>1</v>
      </c>
      <c r="M96" s="9">
        <f t="shared" si="20"/>
      </c>
      <c r="N96" s="9">
        <f t="shared" si="23"/>
      </c>
      <c r="O96" s="9">
        <f t="shared" si="21"/>
        <v>1</v>
      </c>
      <c r="P96" s="9">
        <f t="shared" si="24"/>
        <v>1</v>
      </c>
      <c r="Q96" s="9"/>
      <c r="R96" s="16"/>
    </row>
    <row r="97" spans="1:18" ht="15.75" thickBot="1">
      <c r="A97" s="17"/>
      <c r="B97" s="23">
        <v>91</v>
      </c>
      <c r="C97" s="27" t="s">
        <v>198</v>
      </c>
      <c r="D97" s="28"/>
      <c r="E97" s="28"/>
      <c r="F97" s="28"/>
      <c r="G97" s="28">
        <v>1</v>
      </c>
      <c r="H97" s="28">
        <v>1</v>
      </c>
      <c r="I97" s="28">
        <v>1</v>
      </c>
      <c r="J97" s="28"/>
      <c r="K97" s="9">
        <f t="shared" si="19"/>
        <v>1</v>
      </c>
      <c r="L97" s="9">
        <f t="shared" si="22"/>
        <v>1</v>
      </c>
      <c r="M97" s="9">
        <f t="shared" si="20"/>
        <v>1</v>
      </c>
      <c r="N97" s="9">
        <f t="shared" si="23"/>
      </c>
      <c r="O97" s="9">
        <f t="shared" si="21"/>
      </c>
      <c r="P97" s="9">
        <f t="shared" si="24"/>
      </c>
      <c r="Q97" s="9"/>
      <c r="R97" s="16"/>
    </row>
    <row r="98" spans="1:18" ht="15.75" thickBot="1">
      <c r="A98" s="17"/>
      <c r="B98" s="23">
        <v>92</v>
      </c>
      <c r="C98" s="27" t="s">
        <v>199</v>
      </c>
      <c r="D98" s="28">
        <v>1</v>
      </c>
      <c r="E98" s="28">
        <v>1</v>
      </c>
      <c r="F98" s="28">
        <v>1</v>
      </c>
      <c r="G98" s="28">
        <v>1</v>
      </c>
      <c r="H98" s="28">
        <v>1</v>
      </c>
      <c r="I98" s="28">
        <v>1</v>
      </c>
      <c r="J98" s="28"/>
      <c r="K98" s="9">
        <f t="shared" si="19"/>
      </c>
      <c r="L98" s="9">
        <f t="shared" si="22"/>
      </c>
      <c r="M98" s="9">
        <f t="shared" si="20"/>
      </c>
      <c r="N98" s="9">
        <f t="shared" si="23"/>
      </c>
      <c r="O98" s="9">
        <f t="shared" si="21"/>
      </c>
      <c r="P98" s="9">
        <f t="shared" si="24"/>
      </c>
      <c r="Q98" s="9"/>
      <c r="R98" s="16"/>
    </row>
    <row r="99" spans="1:18" ht="15.75" thickBot="1">
      <c r="A99" s="17"/>
      <c r="B99" s="23">
        <v>93</v>
      </c>
      <c r="C99" s="27" t="s">
        <v>200</v>
      </c>
      <c r="D99" s="28">
        <v>1</v>
      </c>
      <c r="E99" s="28">
        <v>1</v>
      </c>
      <c r="F99" s="28">
        <v>1</v>
      </c>
      <c r="G99" s="28">
        <v>1</v>
      </c>
      <c r="H99" s="28">
        <v>1</v>
      </c>
      <c r="I99" s="28">
        <v>1</v>
      </c>
      <c r="J99" s="28">
        <v>1</v>
      </c>
      <c r="K99" s="9">
        <f t="shared" si="19"/>
      </c>
      <c r="L99" s="9">
        <f t="shared" si="22"/>
      </c>
      <c r="M99" s="9">
        <f t="shared" si="20"/>
      </c>
      <c r="N99" s="9">
        <f t="shared" si="23"/>
      </c>
      <c r="O99" s="9">
        <f t="shared" si="21"/>
      </c>
      <c r="P99" s="9">
        <f t="shared" si="24"/>
      </c>
      <c r="Q99" s="9"/>
      <c r="R99" s="16"/>
    </row>
    <row r="100" spans="1:18" ht="15.75" thickBot="1">
      <c r="A100" s="17"/>
      <c r="B100" s="23">
        <v>94</v>
      </c>
      <c r="C100" s="27" t="s">
        <v>201</v>
      </c>
      <c r="D100" s="28">
        <v>1</v>
      </c>
      <c r="E100" s="28">
        <v>1</v>
      </c>
      <c r="F100" s="28">
        <v>1</v>
      </c>
      <c r="G100" s="28">
        <v>1</v>
      </c>
      <c r="H100" s="28">
        <v>1</v>
      </c>
      <c r="I100" s="28">
        <v>1</v>
      </c>
      <c r="J100" s="28"/>
      <c r="K100" s="9">
        <f t="shared" si="19"/>
      </c>
      <c r="L100" s="9">
        <f t="shared" si="22"/>
      </c>
      <c r="M100" s="9">
        <f t="shared" si="20"/>
      </c>
      <c r="N100" s="9">
        <f t="shared" si="23"/>
      </c>
      <c r="O100" s="9">
        <f t="shared" si="21"/>
      </c>
      <c r="P100" s="9">
        <f t="shared" si="24"/>
      </c>
      <c r="Q100" s="9">
        <v>1</v>
      </c>
      <c r="R100" s="16"/>
    </row>
    <row r="101" spans="1:18" ht="26.25" thickBot="1">
      <c r="A101" s="17"/>
      <c r="B101" s="23">
        <v>95</v>
      </c>
      <c r="C101" s="27" t="s">
        <v>202</v>
      </c>
      <c r="D101" s="28">
        <v>1</v>
      </c>
      <c r="E101" s="28">
        <v>1</v>
      </c>
      <c r="F101" s="28">
        <v>1</v>
      </c>
      <c r="G101" s="28">
        <v>1</v>
      </c>
      <c r="H101" s="28">
        <v>1</v>
      </c>
      <c r="I101" s="28">
        <v>1</v>
      </c>
      <c r="J101" s="28"/>
      <c r="K101" s="9">
        <f t="shared" si="19"/>
      </c>
      <c r="L101" s="9">
        <f t="shared" si="22"/>
      </c>
      <c r="M101" s="9">
        <f t="shared" si="20"/>
      </c>
      <c r="N101" s="9">
        <f t="shared" si="23"/>
      </c>
      <c r="O101" s="9">
        <f t="shared" si="21"/>
      </c>
      <c r="P101" s="9">
        <f t="shared" si="24"/>
      </c>
      <c r="Q101" s="9">
        <f>IF(J101=1,2,1)</f>
        <v>1</v>
      </c>
      <c r="R101" s="16"/>
    </row>
    <row r="102" spans="1:18" ht="26.25" thickBot="1">
      <c r="A102" s="17"/>
      <c r="B102" s="23">
        <v>96</v>
      </c>
      <c r="C102" s="27" t="s">
        <v>203</v>
      </c>
      <c r="D102" s="28">
        <v>1</v>
      </c>
      <c r="E102" s="28">
        <v>1</v>
      </c>
      <c r="F102" s="28">
        <v>1</v>
      </c>
      <c r="G102" s="28">
        <v>1</v>
      </c>
      <c r="H102" s="28">
        <v>1</v>
      </c>
      <c r="I102" s="28">
        <v>1</v>
      </c>
      <c r="J102" s="28"/>
      <c r="K102" s="9">
        <f t="shared" si="19"/>
      </c>
      <c r="L102" s="9">
        <f t="shared" si="22"/>
      </c>
      <c r="M102" s="9">
        <f t="shared" si="20"/>
      </c>
      <c r="N102" s="9">
        <f t="shared" si="23"/>
      </c>
      <c r="O102" s="9">
        <f t="shared" si="21"/>
      </c>
      <c r="P102" s="9">
        <f t="shared" si="24"/>
      </c>
      <c r="Q102" s="9"/>
      <c r="R102" s="16"/>
    </row>
    <row r="103" spans="1:18" ht="15.75" thickBot="1">
      <c r="A103" s="17"/>
      <c r="B103" s="23">
        <v>97</v>
      </c>
      <c r="C103" s="27" t="s">
        <v>204</v>
      </c>
      <c r="D103" s="28">
        <v>1</v>
      </c>
      <c r="E103" s="28">
        <v>1</v>
      </c>
      <c r="F103" s="28">
        <v>1</v>
      </c>
      <c r="G103" s="28">
        <v>1</v>
      </c>
      <c r="H103" s="28">
        <v>1</v>
      </c>
      <c r="I103" s="28">
        <v>1</v>
      </c>
      <c r="J103" s="28"/>
      <c r="K103" s="9">
        <f t="shared" si="19"/>
      </c>
      <c r="L103" s="9">
        <f t="shared" si="22"/>
      </c>
      <c r="M103" s="9">
        <f t="shared" si="20"/>
      </c>
      <c r="N103" s="9">
        <f t="shared" si="23"/>
      </c>
      <c r="O103" s="9">
        <f t="shared" si="21"/>
      </c>
      <c r="P103" s="9">
        <f t="shared" si="24"/>
      </c>
      <c r="Q103" s="9">
        <v>1</v>
      </c>
      <c r="R103" s="16"/>
    </row>
    <row r="104" spans="1:18" ht="15.75" thickBot="1">
      <c r="A104" s="17"/>
      <c r="B104" s="23">
        <v>98</v>
      </c>
      <c r="C104" s="27" t="s">
        <v>205</v>
      </c>
      <c r="D104" s="28">
        <v>1</v>
      </c>
      <c r="E104" s="28">
        <v>1</v>
      </c>
      <c r="F104" s="28">
        <v>1</v>
      </c>
      <c r="G104" s="28">
        <v>1</v>
      </c>
      <c r="H104" s="28">
        <v>1</v>
      </c>
      <c r="I104" s="28">
        <v>1</v>
      </c>
      <c r="J104" s="28"/>
      <c r="K104" s="9">
        <f t="shared" si="19"/>
      </c>
      <c r="L104" s="9">
        <f t="shared" si="22"/>
      </c>
      <c r="M104" s="9">
        <f t="shared" si="20"/>
      </c>
      <c r="N104" s="9">
        <f t="shared" si="23"/>
      </c>
      <c r="O104" s="9">
        <f t="shared" si="21"/>
      </c>
      <c r="P104" s="9">
        <f t="shared" si="24"/>
      </c>
      <c r="Q104" s="9">
        <f>IF(J104=1,2,1)</f>
        <v>1</v>
      </c>
      <c r="R104" s="16"/>
    </row>
    <row r="105" spans="1:18" ht="15.75" thickBot="1">
      <c r="A105" s="17"/>
      <c r="B105" s="23">
        <v>99</v>
      </c>
      <c r="C105" s="27" t="s">
        <v>206</v>
      </c>
      <c r="D105" s="28">
        <v>1</v>
      </c>
      <c r="E105" s="28">
        <v>1</v>
      </c>
      <c r="F105" s="28">
        <v>1</v>
      </c>
      <c r="G105" s="28">
        <v>1</v>
      </c>
      <c r="H105" s="28">
        <v>1</v>
      </c>
      <c r="I105" s="28">
        <v>1</v>
      </c>
      <c r="J105" s="28"/>
      <c r="K105" s="9">
        <f t="shared" si="19"/>
      </c>
      <c r="L105" s="9">
        <f t="shared" si="22"/>
      </c>
      <c r="M105" s="9">
        <f t="shared" si="20"/>
      </c>
      <c r="N105" s="9">
        <f t="shared" si="23"/>
      </c>
      <c r="O105" s="9">
        <f t="shared" si="21"/>
      </c>
      <c r="P105" s="9">
        <f t="shared" si="24"/>
      </c>
      <c r="Q105" s="9"/>
      <c r="R105" s="16"/>
    </row>
    <row r="106" spans="1:18" ht="26.25" thickBot="1">
      <c r="A106" s="17"/>
      <c r="B106" s="23">
        <v>100</v>
      </c>
      <c r="C106" s="27" t="s">
        <v>207</v>
      </c>
      <c r="D106" s="28">
        <v>1</v>
      </c>
      <c r="E106" s="28">
        <v>1</v>
      </c>
      <c r="F106" s="28">
        <v>1</v>
      </c>
      <c r="G106" s="28">
        <v>1</v>
      </c>
      <c r="H106" s="28">
        <v>1</v>
      </c>
      <c r="I106" s="28">
        <v>1</v>
      </c>
      <c r="J106" s="28"/>
      <c r="K106" s="9">
        <f t="shared" si="19"/>
      </c>
      <c r="L106" s="9">
        <f t="shared" si="22"/>
      </c>
      <c r="M106" s="9">
        <f t="shared" si="20"/>
      </c>
      <c r="N106" s="9">
        <f t="shared" si="23"/>
      </c>
      <c r="O106" s="9">
        <f t="shared" si="21"/>
      </c>
      <c r="P106" s="9">
        <f t="shared" si="24"/>
      </c>
      <c r="Q106" s="9"/>
      <c r="R106" s="16"/>
    </row>
    <row r="107" spans="1:18" ht="15.75" thickBot="1">
      <c r="A107" s="17"/>
      <c r="B107" s="23">
        <v>101</v>
      </c>
      <c r="C107" s="27" t="s">
        <v>208</v>
      </c>
      <c r="D107" s="28">
        <v>1</v>
      </c>
      <c r="E107" s="28">
        <v>1</v>
      </c>
      <c r="F107" s="28">
        <v>1</v>
      </c>
      <c r="G107" s="28">
        <v>1</v>
      </c>
      <c r="H107" s="28">
        <v>1</v>
      </c>
      <c r="I107" s="28">
        <v>1</v>
      </c>
      <c r="J107" s="28"/>
      <c r="K107" s="9">
        <f t="shared" si="19"/>
      </c>
      <c r="L107" s="9">
        <f t="shared" si="22"/>
      </c>
      <c r="M107" s="9">
        <f t="shared" si="20"/>
      </c>
      <c r="N107" s="9">
        <f t="shared" si="23"/>
      </c>
      <c r="O107" s="9">
        <f t="shared" si="21"/>
      </c>
      <c r="P107" s="9">
        <f t="shared" si="24"/>
      </c>
      <c r="Q107" s="9"/>
      <c r="R107" s="16"/>
    </row>
    <row r="108" spans="1:18" ht="26.25" thickBot="1">
      <c r="A108" s="17"/>
      <c r="B108" s="23">
        <v>102</v>
      </c>
      <c r="C108" s="27" t="s">
        <v>328</v>
      </c>
      <c r="D108" s="28"/>
      <c r="E108" s="28"/>
      <c r="F108" s="28">
        <v>1</v>
      </c>
      <c r="G108" s="28">
        <v>1</v>
      </c>
      <c r="H108" s="28">
        <v>1</v>
      </c>
      <c r="I108" s="28">
        <v>1</v>
      </c>
      <c r="J108" s="28"/>
      <c r="K108" s="9">
        <v>1</v>
      </c>
      <c r="L108" s="9">
        <v>1</v>
      </c>
      <c r="M108" s="9">
        <f t="shared" si="20"/>
      </c>
      <c r="N108" s="9">
        <f t="shared" si="23"/>
      </c>
      <c r="O108" s="9">
        <f t="shared" si="21"/>
      </c>
      <c r="P108" s="9">
        <f t="shared" si="24"/>
      </c>
      <c r="Q108" s="9"/>
      <c r="R108" s="16"/>
    </row>
    <row r="109" spans="1:18" ht="15" thickBot="1">
      <c r="A109" s="17"/>
      <c r="B109" s="23">
        <v>103</v>
      </c>
      <c r="C109" s="25" t="s">
        <v>209</v>
      </c>
      <c r="D109" s="8">
        <v>1</v>
      </c>
      <c r="E109" s="8">
        <v>1</v>
      </c>
      <c r="F109" s="8">
        <v>1</v>
      </c>
      <c r="G109" s="8">
        <v>1</v>
      </c>
      <c r="H109" s="8">
        <v>1</v>
      </c>
      <c r="I109" s="8">
        <v>1</v>
      </c>
      <c r="J109" s="9"/>
      <c r="K109" s="9">
        <f aca="true" t="shared" si="25" ref="K109:K140">IF(D109=1,"",1)</f>
      </c>
      <c r="L109" s="9">
        <f aca="true" t="shared" si="26" ref="L109:L140">IF(E109=1,"",1)</f>
      </c>
      <c r="M109" s="9">
        <f t="shared" si="20"/>
      </c>
      <c r="N109" s="9">
        <f t="shared" si="23"/>
      </c>
      <c r="O109" s="9">
        <f t="shared" si="21"/>
      </c>
      <c r="P109" s="9">
        <f t="shared" si="24"/>
      </c>
      <c r="Q109" s="9"/>
      <c r="R109" s="16"/>
    </row>
    <row r="110" spans="1:18" ht="26.25" thickBot="1">
      <c r="A110" s="17"/>
      <c r="B110" s="23">
        <v>104</v>
      </c>
      <c r="C110" s="25" t="s">
        <v>210</v>
      </c>
      <c r="D110" s="8">
        <v>1</v>
      </c>
      <c r="E110" s="8">
        <v>1</v>
      </c>
      <c r="F110" s="8">
        <v>1</v>
      </c>
      <c r="G110" s="8">
        <v>1</v>
      </c>
      <c r="H110" s="8">
        <v>1</v>
      </c>
      <c r="I110" s="8">
        <v>1</v>
      </c>
      <c r="J110" s="9"/>
      <c r="K110" s="9">
        <f t="shared" si="25"/>
      </c>
      <c r="L110" s="9">
        <f t="shared" si="26"/>
      </c>
      <c r="M110" s="9">
        <f t="shared" si="20"/>
      </c>
      <c r="N110" s="9">
        <f t="shared" si="23"/>
      </c>
      <c r="O110" s="9">
        <f t="shared" si="21"/>
      </c>
      <c r="P110" s="9">
        <f t="shared" si="24"/>
      </c>
      <c r="Q110" s="9"/>
      <c r="R110" s="16"/>
    </row>
    <row r="111" spans="1:18" ht="26.25" thickBot="1">
      <c r="A111" s="17"/>
      <c r="B111" s="23">
        <v>105</v>
      </c>
      <c r="C111" s="25" t="s">
        <v>211</v>
      </c>
      <c r="D111" s="8">
        <v>1</v>
      </c>
      <c r="E111" s="8">
        <v>1</v>
      </c>
      <c r="F111" s="8">
        <v>1</v>
      </c>
      <c r="G111" s="8">
        <v>1</v>
      </c>
      <c r="H111" s="8">
        <v>1</v>
      </c>
      <c r="I111" s="8">
        <v>1</v>
      </c>
      <c r="J111" s="9"/>
      <c r="K111" s="9">
        <f t="shared" si="25"/>
      </c>
      <c r="L111" s="9">
        <f t="shared" si="26"/>
      </c>
      <c r="M111" s="9">
        <f aca="true" t="shared" si="27" ref="M111:M142">IF(F111=1,"",1)</f>
      </c>
      <c r="N111" s="9">
        <f t="shared" si="23"/>
      </c>
      <c r="O111" s="9">
        <f aca="true" t="shared" si="28" ref="O111:O142">IF(H111=1,"",1)</f>
      </c>
      <c r="P111" s="9">
        <f t="shared" si="24"/>
      </c>
      <c r="Q111" s="9"/>
      <c r="R111" s="16"/>
    </row>
    <row r="112" spans="1:18" ht="15" thickBot="1">
      <c r="A112" s="17"/>
      <c r="B112" s="23">
        <v>106</v>
      </c>
      <c r="C112" s="25" t="s">
        <v>212</v>
      </c>
      <c r="D112" s="8">
        <v>1</v>
      </c>
      <c r="E112" s="8">
        <v>1</v>
      </c>
      <c r="F112" s="8">
        <v>1</v>
      </c>
      <c r="G112" s="8">
        <v>1</v>
      </c>
      <c r="H112" s="8">
        <v>1</v>
      </c>
      <c r="I112" s="8">
        <v>1</v>
      </c>
      <c r="J112" s="9"/>
      <c r="K112" s="9">
        <f t="shared" si="25"/>
      </c>
      <c r="L112" s="9">
        <f t="shared" si="26"/>
      </c>
      <c r="M112" s="9">
        <f t="shared" si="27"/>
      </c>
      <c r="N112" s="9">
        <f aca="true" t="shared" si="29" ref="N112:N143">IF(G112=1,"",1)</f>
      </c>
      <c r="O112" s="9">
        <f t="shared" si="28"/>
      </c>
      <c r="P112" s="9">
        <f aca="true" t="shared" si="30" ref="P112:P143">IF(I112=1,"",1)</f>
      </c>
      <c r="Q112" s="9"/>
      <c r="R112" s="16"/>
    </row>
    <row r="113" spans="1:18" ht="15" thickBot="1">
      <c r="A113" s="17"/>
      <c r="B113" s="23">
        <v>107</v>
      </c>
      <c r="C113" s="25" t="s">
        <v>213</v>
      </c>
      <c r="D113" s="8">
        <v>1</v>
      </c>
      <c r="E113" s="8">
        <v>1</v>
      </c>
      <c r="F113" s="8">
        <v>1</v>
      </c>
      <c r="G113" s="8">
        <v>1</v>
      </c>
      <c r="H113" s="8">
        <v>1</v>
      </c>
      <c r="I113" s="8">
        <v>1</v>
      </c>
      <c r="J113" s="9"/>
      <c r="K113" s="9">
        <f t="shared" si="25"/>
      </c>
      <c r="L113" s="9">
        <f t="shared" si="26"/>
      </c>
      <c r="M113" s="9">
        <f t="shared" si="27"/>
      </c>
      <c r="N113" s="9">
        <f t="shared" si="29"/>
      </c>
      <c r="O113" s="9">
        <f t="shared" si="28"/>
      </c>
      <c r="P113" s="9">
        <f t="shared" si="30"/>
      </c>
      <c r="Q113" s="9"/>
      <c r="R113" s="16"/>
    </row>
    <row r="114" spans="1:18" ht="15" thickBot="1">
      <c r="A114" s="17"/>
      <c r="B114" s="23">
        <v>108</v>
      </c>
      <c r="C114" s="25" t="s">
        <v>214</v>
      </c>
      <c r="D114" s="8">
        <v>1</v>
      </c>
      <c r="E114" s="8">
        <v>1</v>
      </c>
      <c r="F114" s="8">
        <v>1</v>
      </c>
      <c r="G114" s="8">
        <v>1</v>
      </c>
      <c r="H114" s="8">
        <v>1</v>
      </c>
      <c r="I114" s="8">
        <v>1</v>
      </c>
      <c r="J114" s="9"/>
      <c r="K114" s="9">
        <f t="shared" si="25"/>
      </c>
      <c r="L114" s="9">
        <f t="shared" si="26"/>
      </c>
      <c r="M114" s="9">
        <f t="shared" si="27"/>
      </c>
      <c r="N114" s="9">
        <f t="shared" si="29"/>
      </c>
      <c r="O114" s="9">
        <f t="shared" si="28"/>
      </c>
      <c r="P114" s="9">
        <f t="shared" si="30"/>
      </c>
      <c r="Q114" s="9"/>
      <c r="R114" s="16"/>
    </row>
    <row r="115" spans="1:18" ht="26.25" thickBot="1">
      <c r="A115" s="17"/>
      <c r="B115" s="23">
        <v>109</v>
      </c>
      <c r="C115" s="25" t="s">
        <v>215</v>
      </c>
      <c r="D115" s="8">
        <v>1</v>
      </c>
      <c r="E115" s="8">
        <v>1</v>
      </c>
      <c r="F115" s="8">
        <v>1</v>
      </c>
      <c r="G115" s="8">
        <v>1</v>
      </c>
      <c r="H115" s="8">
        <v>1</v>
      </c>
      <c r="I115" s="8">
        <v>1</v>
      </c>
      <c r="J115" s="8">
        <v>1</v>
      </c>
      <c r="K115" s="9">
        <f t="shared" si="25"/>
      </c>
      <c r="L115" s="9">
        <f t="shared" si="26"/>
      </c>
      <c r="M115" s="9">
        <f t="shared" si="27"/>
      </c>
      <c r="N115" s="9">
        <f t="shared" si="29"/>
      </c>
      <c r="O115" s="9">
        <f t="shared" si="28"/>
      </c>
      <c r="P115" s="9">
        <f t="shared" si="30"/>
      </c>
      <c r="Q115" s="9"/>
      <c r="R115" s="16"/>
    </row>
    <row r="116" spans="1:18" ht="15" thickBot="1">
      <c r="A116" s="17"/>
      <c r="B116" s="23">
        <v>110</v>
      </c>
      <c r="C116" s="25" t="s">
        <v>216</v>
      </c>
      <c r="D116" s="8">
        <v>1</v>
      </c>
      <c r="E116" s="8">
        <v>1</v>
      </c>
      <c r="F116" s="8">
        <v>1</v>
      </c>
      <c r="G116" s="8">
        <v>1</v>
      </c>
      <c r="H116" s="8">
        <v>1</v>
      </c>
      <c r="I116" s="8">
        <v>1</v>
      </c>
      <c r="J116" s="9"/>
      <c r="K116" s="9">
        <f t="shared" si="25"/>
      </c>
      <c r="L116" s="9">
        <f t="shared" si="26"/>
      </c>
      <c r="M116" s="9">
        <f t="shared" si="27"/>
      </c>
      <c r="N116" s="9">
        <f t="shared" si="29"/>
      </c>
      <c r="O116" s="9">
        <f t="shared" si="28"/>
      </c>
      <c r="P116" s="9">
        <f t="shared" si="30"/>
      </c>
      <c r="Q116" s="9"/>
      <c r="R116" s="16"/>
    </row>
    <row r="117" spans="1:18" ht="15" thickBot="1">
      <c r="A117" s="17"/>
      <c r="B117" s="23">
        <v>111</v>
      </c>
      <c r="C117" s="25" t="s">
        <v>217</v>
      </c>
      <c r="D117" s="8">
        <v>1</v>
      </c>
      <c r="E117" s="8">
        <v>1</v>
      </c>
      <c r="F117" s="8">
        <v>1</v>
      </c>
      <c r="G117" s="8">
        <v>1</v>
      </c>
      <c r="H117" s="8">
        <v>1</v>
      </c>
      <c r="I117" s="8">
        <v>1</v>
      </c>
      <c r="J117" s="9"/>
      <c r="K117" s="9">
        <f t="shared" si="25"/>
      </c>
      <c r="L117" s="9">
        <f t="shared" si="26"/>
      </c>
      <c r="M117" s="9">
        <f t="shared" si="27"/>
      </c>
      <c r="N117" s="9">
        <f t="shared" si="29"/>
      </c>
      <c r="O117" s="9">
        <f t="shared" si="28"/>
      </c>
      <c r="P117" s="9">
        <f t="shared" si="30"/>
      </c>
      <c r="Q117" s="9"/>
      <c r="R117" s="16"/>
    </row>
    <row r="118" spans="1:18" ht="15" thickBot="1">
      <c r="A118" s="17"/>
      <c r="B118" s="23">
        <v>112</v>
      </c>
      <c r="C118" s="25" t="s">
        <v>218</v>
      </c>
      <c r="D118" s="8">
        <v>1</v>
      </c>
      <c r="E118" s="8">
        <v>1</v>
      </c>
      <c r="F118" s="9"/>
      <c r="G118" s="8">
        <v>1</v>
      </c>
      <c r="H118" s="8">
        <v>1</v>
      </c>
      <c r="I118" s="8">
        <v>1</v>
      </c>
      <c r="J118" s="8">
        <v>1</v>
      </c>
      <c r="K118" s="9">
        <f t="shared" si="25"/>
      </c>
      <c r="L118" s="9">
        <f t="shared" si="26"/>
      </c>
      <c r="M118" s="9">
        <f t="shared" si="27"/>
        <v>1</v>
      </c>
      <c r="N118" s="9">
        <f t="shared" si="29"/>
      </c>
      <c r="O118" s="9">
        <f t="shared" si="28"/>
      </c>
      <c r="P118" s="9">
        <f t="shared" si="30"/>
      </c>
      <c r="Q118" s="9"/>
      <c r="R118" s="16"/>
    </row>
    <row r="119" spans="1:18" ht="26.25" thickBot="1">
      <c r="A119" s="17"/>
      <c r="B119" s="23">
        <v>113</v>
      </c>
      <c r="C119" s="25" t="s">
        <v>219</v>
      </c>
      <c r="D119" s="8">
        <v>1</v>
      </c>
      <c r="E119" s="8">
        <v>1</v>
      </c>
      <c r="F119" s="8">
        <v>1</v>
      </c>
      <c r="G119" s="8">
        <v>1</v>
      </c>
      <c r="H119" s="8">
        <v>1</v>
      </c>
      <c r="I119" s="8">
        <v>1</v>
      </c>
      <c r="J119" s="9"/>
      <c r="K119" s="9">
        <f t="shared" si="25"/>
      </c>
      <c r="L119" s="9">
        <f t="shared" si="26"/>
      </c>
      <c r="M119" s="9">
        <f t="shared" si="27"/>
      </c>
      <c r="N119" s="9">
        <f t="shared" si="29"/>
      </c>
      <c r="O119" s="9">
        <f t="shared" si="28"/>
      </c>
      <c r="P119" s="9">
        <f t="shared" si="30"/>
      </c>
      <c r="Q119" s="9"/>
      <c r="R119" s="16"/>
    </row>
    <row r="120" spans="1:18" ht="15" thickBot="1">
      <c r="A120" s="17"/>
      <c r="B120" s="23">
        <v>114</v>
      </c>
      <c r="C120" s="25" t="s">
        <v>220</v>
      </c>
      <c r="D120" s="8">
        <v>1</v>
      </c>
      <c r="E120" s="8">
        <v>1</v>
      </c>
      <c r="F120" s="8">
        <v>1</v>
      </c>
      <c r="G120" s="8">
        <v>1</v>
      </c>
      <c r="H120" s="8">
        <v>1</v>
      </c>
      <c r="I120" s="8">
        <v>1</v>
      </c>
      <c r="J120" s="9"/>
      <c r="K120" s="9">
        <f t="shared" si="25"/>
      </c>
      <c r="L120" s="9">
        <f t="shared" si="26"/>
      </c>
      <c r="M120" s="9">
        <f t="shared" si="27"/>
      </c>
      <c r="N120" s="9">
        <f t="shared" si="29"/>
      </c>
      <c r="O120" s="9">
        <f t="shared" si="28"/>
      </c>
      <c r="P120" s="9">
        <f t="shared" si="30"/>
      </c>
      <c r="Q120" s="9"/>
      <c r="R120" s="16"/>
    </row>
    <row r="121" spans="1:18" ht="15" thickBot="1">
      <c r="A121" s="17"/>
      <c r="B121" s="23">
        <v>115</v>
      </c>
      <c r="C121" s="25" t="s">
        <v>221</v>
      </c>
      <c r="D121" s="8">
        <v>1</v>
      </c>
      <c r="E121" s="8">
        <v>1</v>
      </c>
      <c r="F121" s="8">
        <v>1</v>
      </c>
      <c r="G121" s="8">
        <v>1</v>
      </c>
      <c r="H121" s="8">
        <v>1</v>
      </c>
      <c r="I121" s="8">
        <v>1</v>
      </c>
      <c r="J121" s="9"/>
      <c r="K121" s="9">
        <f t="shared" si="25"/>
      </c>
      <c r="L121" s="9">
        <f t="shared" si="26"/>
      </c>
      <c r="M121" s="9">
        <f t="shared" si="27"/>
      </c>
      <c r="N121" s="9">
        <f t="shared" si="29"/>
      </c>
      <c r="O121" s="9">
        <f t="shared" si="28"/>
      </c>
      <c r="P121" s="9">
        <f t="shared" si="30"/>
      </c>
      <c r="Q121" s="9"/>
      <c r="R121" s="16"/>
    </row>
    <row r="122" spans="1:18" ht="26.25" thickBot="1">
      <c r="A122" s="17"/>
      <c r="B122" s="23">
        <v>116</v>
      </c>
      <c r="C122" s="25" t="s">
        <v>222</v>
      </c>
      <c r="D122" s="9"/>
      <c r="E122" s="8">
        <v>1</v>
      </c>
      <c r="F122" s="8">
        <v>1</v>
      </c>
      <c r="G122" s="8">
        <v>1</v>
      </c>
      <c r="H122" s="8">
        <v>1</v>
      </c>
      <c r="I122" s="8">
        <v>1</v>
      </c>
      <c r="J122" s="9"/>
      <c r="K122" s="9">
        <f t="shared" si="25"/>
        <v>1</v>
      </c>
      <c r="L122" s="9">
        <f t="shared" si="26"/>
      </c>
      <c r="M122" s="9">
        <f t="shared" si="27"/>
      </c>
      <c r="N122" s="9">
        <f t="shared" si="29"/>
      </c>
      <c r="O122" s="9">
        <f t="shared" si="28"/>
      </c>
      <c r="P122" s="9">
        <f t="shared" si="30"/>
      </c>
      <c r="Q122" s="9"/>
      <c r="R122" s="16"/>
    </row>
    <row r="123" spans="1:18" ht="26.25" thickBot="1">
      <c r="A123" s="17"/>
      <c r="B123" s="23">
        <v>117</v>
      </c>
      <c r="C123" s="25" t="s">
        <v>223</v>
      </c>
      <c r="D123" s="8">
        <v>1</v>
      </c>
      <c r="E123" s="8">
        <v>1</v>
      </c>
      <c r="F123" s="8">
        <v>1</v>
      </c>
      <c r="G123" s="8">
        <v>1</v>
      </c>
      <c r="H123" s="8">
        <v>1</v>
      </c>
      <c r="I123" s="8">
        <v>1</v>
      </c>
      <c r="J123" s="9"/>
      <c r="K123" s="9">
        <f t="shared" si="25"/>
      </c>
      <c r="L123" s="9">
        <f t="shared" si="26"/>
      </c>
      <c r="M123" s="9">
        <f t="shared" si="27"/>
      </c>
      <c r="N123" s="9">
        <f t="shared" si="29"/>
      </c>
      <c r="O123" s="9">
        <f t="shared" si="28"/>
      </c>
      <c r="P123" s="9">
        <f t="shared" si="30"/>
      </c>
      <c r="Q123" s="9"/>
      <c r="R123" s="16"/>
    </row>
    <row r="124" spans="1:18" ht="15" thickBot="1">
      <c r="A124" s="17"/>
      <c r="B124" s="23">
        <v>118</v>
      </c>
      <c r="C124" s="25" t="s">
        <v>224</v>
      </c>
      <c r="D124" s="8">
        <v>1</v>
      </c>
      <c r="E124" s="8">
        <v>1</v>
      </c>
      <c r="F124" s="8">
        <v>1</v>
      </c>
      <c r="G124" s="8">
        <v>1</v>
      </c>
      <c r="H124" s="8">
        <v>1</v>
      </c>
      <c r="I124" s="8">
        <v>1</v>
      </c>
      <c r="J124" s="9"/>
      <c r="K124" s="9">
        <f t="shared" si="25"/>
      </c>
      <c r="L124" s="9">
        <f t="shared" si="26"/>
      </c>
      <c r="M124" s="9">
        <f t="shared" si="27"/>
      </c>
      <c r="N124" s="9">
        <f t="shared" si="29"/>
      </c>
      <c r="O124" s="9">
        <f t="shared" si="28"/>
      </c>
      <c r="P124" s="9">
        <f t="shared" si="30"/>
      </c>
      <c r="Q124" s="9"/>
      <c r="R124" s="16"/>
    </row>
    <row r="125" spans="1:18" ht="15" thickBot="1">
      <c r="A125" s="17"/>
      <c r="B125" s="23">
        <v>119</v>
      </c>
      <c r="C125" s="25" t="s">
        <v>225</v>
      </c>
      <c r="D125" s="8">
        <v>1</v>
      </c>
      <c r="E125" s="8">
        <v>1</v>
      </c>
      <c r="F125" s="8">
        <v>1</v>
      </c>
      <c r="G125" s="8">
        <v>1</v>
      </c>
      <c r="H125" s="8">
        <v>1</v>
      </c>
      <c r="I125" s="8">
        <v>1</v>
      </c>
      <c r="J125" s="9"/>
      <c r="K125" s="9">
        <f t="shared" si="25"/>
      </c>
      <c r="L125" s="9">
        <f t="shared" si="26"/>
      </c>
      <c r="M125" s="9">
        <f t="shared" si="27"/>
      </c>
      <c r="N125" s="9">
        <f t="shared" si="29"/>
      </c>
      <c r="O125" s="9">
        <f t="shared" si="28"/>
      </c>
      <c r="P125" s="9">
        <f t="shared" si="30"/>
      </c>
      <c r="Q125" s="9"/>
      <c r="R125" s="16"/>
    </row>
    <row r="126" spans="1:18" ht="15" thickBot="1">
      <c r="A126" s="17"/>
      <c r="B126" s="23">
        <v>120</v>
      </c>
      <c r="C126" s="25" t="s">
        <v>226</v>
      </c>
      <c r="D126" s="8">
        <v>1</v>
      </c>
      <c r="E126" s="8">
        <v>1</v>
      </c>
      <c r="F126" s="8">
        <v>1</v>
      </c>
      <c r="G126" s="8">
        <v>1</v>
      </c>
      <c r="H126" s="8">
        <v>1</v>
      </c>
      <c r="I126" s="8">
        <v>1</v>
      </c>
      <c r="J126" s="9"/>
      <c r="K126" s="9">
        <f t="shared" si="25"/>
      </c>
      <c r="L126" s="9">
        <f t="shared" si="26"/>
      </c>
      <c r="M126" s="9">
        <f t="shared" si="27"/>
      </c>
      <c r="N126" s="9">
        <f t="shared" si="29"/>
      </c>
      <c r="O126" s="9">
        <f t="shared" si="28"/>
      </c>
      <c r="P126" s="9">
        <f t="shared" si="30"/>
      </c>
      <c r="Q126" s="9">
        <f>IF(J126=1,2,1)</f>
        <v>1</v>
      </c>
      <c r="R126" s="16"/>
    </row>
    <row r="127" spans="1:18" ht="15" thickBot="1">
      <c r="A127" s="17"/>
      <c r="B127" s="23">
        <v>121</v>
      </c>
      <c r="C127" s="25" t="s">
        <v>227</v>
      </c>
      <c r="D127" s="8">
        <v>1</v>
      </c>
      <c r="E127" s="8">
        <v>1</v>
      </c>
      <c r="F127" s="8">
        <v>1</v>
      </c>
      <c r="G127" s="8">
        <v>1</v>
      </c>
      <c r="H127" s="8">
        <v>1</v>
      </c>
      <c r="I127" s="8">
        <v>1</v>
      </c>
      <c r="J127" s="9"/>
      <c r="K127" s="9">
        <f t="shared" si="25"/>
      </c>
      <c r="L127" s="9">
        <f t="shared" si="26"/>
      </c>
      <c r="M127" s="9">
        <f t="shared" si="27"/>
      </c>
      <c r="N127" s="9">
        <f t="shared" si="29"/>
      </c>
      <c r="O127" s="9">
        <f t="shared" si="28"/>
      </c>
      <c r="P127" s="9">
        <f t="shared" si="30"/>
      </c>
      <c r="Q127" s="9"/>
      <c r="R127" s="16"/>
    </row>
    <row r="128" spans="1:18" ht="15" thickBot="1">
      <c r="A128" s="17"/>
      <c r="B128" s="23">
        <v>122</v>
      </c>
      <c r="C128" s="25" t="s">
        <v>228</v>
      </c>
      <c r="D128" s="8">
        <v>1</v>
      </c>
      <c r="E128" s="8">
        <v>1</v>
      </c>
      <c r="F128" s="8">
        <v>1</v>
      </c>
      <c r="G128" s="8">
        <v>1</v>
      </c>
      <c r="H128" s="8">
        <v>1</v>
      </c>
      <c r="I128" s="8">
        <v>1</v>
      </c>
      <c r="J128" s="9"/>
      <c r="K128" s="9">
        <f t="shared" si="25"/>
      </c>
      <c r="L128" s="9">
        <f t="shared" si="26"/>
      </c>
      <c r="M128" s="9">
        <f t="shared" si="27"/>
      </c>
      <c r="N128" s="9">
        <f t="shared" si="29"/>
      </c>
      <c r="O128" s="9">
        <f t="shared" si="28"/>
      </c>
      <c r="P128" s="9">
        <f t="shared" si="30"/>
      </c>
      <c r="Q128" s="9"/>
      <c r="R128" s="16"/>
    </row>
    <row r="129" spans="1:18" ht="15" thickBot="1">
      <c r="A129" s="17"/>
      <c r="B129" s="23">
        <v>123</v>
      </c>
      <c r="C129" s="25" t="s">
        <v>229</v>
      </c>
      <c r="D129" s="8">
        <v>1</v>
      </c>
      <c r="E129" s="8">
        <v>1</v>
      </c>
      <c r="F129" s="8">
        <v>1</v>
      </c>
      <c r="G129" s="8">
        <v>1</v>
      </c>
      <c r="H129" s="8">
        <v>1</v>
      </c>
      <c r="I129" s="8">
        <v>1</v>
      </c>
      <c r="J129" s="9"/>
      <c r="K129" s="9">
        <f t="shared" si="25"/>
      </c>
      <c r="L129" s="9">
        <f t="shared" si="26"/>
      </c>
      <c r="M129" s="9">
        <f t="shared" si="27"/>
      </c>
      <c r="N129" s="9">
        <f t="shared" si="29"/>
      </c>
      <c r="O129" s="9">
        <f t="shared" si="28"/>
      </c>
      <c r="P129" s="9">
        <f t="shared" si="30"/>
      </c>
      <c r="Q129" s="9"/>
      <c r="R129" s="16"/>
    </row>
    <row r="130" spans="1:18" ht="15" thickBot="1">
      <c r="A130" s="17"/>
      <c r="B130" s="23">
        <v>124</v>
      </c>
      <c r="C130" s="25" t="s">
        <v>230</v>
      </c>
      <c r="D130" s="8">
        <v>1</v>
      </c>
      <c r="E130" s="8">
        <v>1</v>
      </c>
      <c r="F130" s="8">
        <v>1</v>
      </c>
      <c r="G130" s="8">
        <v>1</v>
      </c>
      <c r="H130" s="8">
        <v>1</v>
      </c>
      <c r="I130" s="8">
        <v>1</v>
      </c>
      <c r="J130" s="9"/>
      <c r="K130" s="9">
        <f t="shared" si="25"/>
      </c>
      <c r="L130" s="9">
        <f t="shared" si="26"/>
      </c>
      <c r="M130" s="9">
        <f t="shared" si="27"/>
      </c>
      <c r="N130" s="9">
        <f t="shared" si="29"/>
      </c>
      <c r="O130" s="9">
        <f t="shared" si="28"/>
      </c>
      <c r="P130" s="9">
        <f t="shared" si="30"/>
      </c>
      <c r="Q130" s="9"/>
      <c r="R130" s="16"/>
    </row>
    <row r="131" spans="1:18" ht="26.25" thickBot="1">
      <c r="A131" s="17"/>
      <c r="B131" s="23">
        <v>125</v>
      </c>
      <c r="C131" s="25" t="s">
        <v>231</v>
      </c>
      <c r="D131" s="8">
        <v>1</v>
      </c>
      <c r="E131" s="8">
        <v>1</v>
      </c>
      <c r="F131" s="8">
        <v>1</v>
      </c>
      <c r="G131" s="8">
        <v>1</v>
      </c>
      <c r="H131" s="8">
        <v>1</v>
      </c>
      <c r="I131" s="8">
        <v>1</v>
      </c>
      <c r="J131" s="9"/>
      <c r="K131" s="9">
        <f t="shared" si="25"/>
      </c>
      <c r="L131" s="9">
        <f t="shared" si="26"/>
      </c>
      <c r="M131" s="9">
        <f t="shared" si="27"/>
      </c>
      <c r="N131" s="9">
        <f t="shared" si="29"/>
      </c>
      <c r="O131" s="9">
        <f t="shared" si="28"/>
      </c>
      <c r="P131" s="9">
        <f t="shared" si="30"/>
      </c>
      <c r="Q131" s="9"/>
      <c r="R131" s="16"/>
    </row>
    <row r="132" spans="1:18" ht="15" thickBot="1">
      <c r="A132" s="17"/>
      <c r="B132" s="23">
        <v>126</v>
      </c>
      <c r="C132" s="25" t="s">
        <v>232</v>
      </c>
      <c r="D132" s="9"/>
      <c r="E132" s="9"/>
      <c r="F132" s="9"/>
      <c r="G132" s="9"/>
      <c r="H132" s="8">
        <v>1</v>
      </c>
      <c r="I132" s="8">
        <v>1</v>
      </c>
      <c r="J132" s="9"/>
      <c r="K132" s="9">
        <f t="shared" si="25"/>
        <v>1</v>
      </c>
      <c r="L132" s="9">
        <f t="shared" si="26"/>
        <v>1</v>
      </c>
      <c r="M132" s="9">
        <f t="shared" si="27"/>
        <v>1</v>
      </c>
      <c r="N132" s="9">
        <f t="shared" si="29"/>
        <v>1</v>
      </c>
      <c r="O132" s="9">
        <f t="shared" si="28"/>
      </c>
      <c r="P132" s="9">
        <f t="shared" si="30"/>
      </c>
      <c r="Q132" s="9">
        <f>IF(J132=1,2,1)</f>
        <v>1</v>
      </c>
      <c r="R132" s="16"/>
    </row>
    <row r="133" spans="1:18" ht="15" thickBot="1">
      <c r="A133" s="17"/>
      <c r="B133" s="23">
        <v>127</v>
      </c>
      <c r="C133" s="25" t="s">
        <v>233</v>
      </c>
      <c r="D133" s="9"/>
      <c r="E133" s="9"/>
      <c r="F133" s="9"/>
      <c r="G133" s="9"/>
      <c r="H133" s="9"/>
      <c r="I133" s="9"/>
      <c r="J133" s="8">
        <v>1</v>
      </c>
      <c r="K133" s="9">
        <f t="shared" si="25"/>
        <v>1</v>
      </c>
      <c r="L133" s="9">
        <f t="shared" si="26"/>
        <v>1</v>
      </c>
      <c r="M133" s="9">
        <f t="shared" si="27"/>
        <v>1</v>
      </c>
      <c r="N133" s="9">
        <f t="shared" si="29"/>
        <v>1</v>
      </c>
      <c r="O133" s="9">
        <f t="shared" si="28"/>
        <v>1</v>
      </c>
      <c r="P133" s="9">
        <f t="shared" si="30"/>
        <v>1</v>
      </c>
      <c r="Q133" s="9"/>
      <c r="R133" s="16"/>
    </row>
    <row r="134" spans="1:18" ht="26.25" thickBot="1">
      <c r="A134" s="17"/>
      <c r="B134" s="23">
        <v>128</v>
      </c>
      <c r="C134" s="25" t="s">
        <v>234</v>
      </c>
      <c r="D134" s="8">
        <v>1</v>
      </c>
      <c r="E134" s="8">
        <v>1</v>
      </c>
      <c r="F134" s="8">
        <v>1</v>
      </c>
      <c r="G134" s="8">
        <v>1</v>
      </c>
      <c r="H134" s="8">
        <v>1</v>
      </c>
      <c r="I134" s="8">
        <v>1</v>
      </c>
      <c r="J134" s="9"/>
      <c r="K134" s="9">
        <f t="shared" si="25"/>
      </c>
      <c r="L134" s="9">
        <f t="shared" si="26"/>
      </c>
      <c r="M134" s="9">
        <f t="shared" si="27"/>
      </c>
      <c r="N134" s="9">
        <f t="shared" si="29"/>
      </c>
      <c r="O134" s="9">
        <f t="shared" si="28"/>
      </c>
      <c r="P134" s="9">
        <f t="shared" si="30"/>
      </c>
      <c r="Q134" s="9"/>
      <c r="R134" s="16"/>
    </row>
    <row r="135" spans="1:18" ht="15" thickBot="1">
      <c r="A135" s="17"/>
      <c r="B135" s="23">
        <v>129</v>
      </c>
      <c r="C135" s="25" t="s">
        <v>235</v>
      </c>
      <c r="D135" s="8">
        <v>1</v>
      </c>
      <c r="E135" s="8">
        <v>1</v>
      </c>
      <c r="F135" s="8">
        <v>1</v>
      </c>
      <c r="G135" s="8">
        <v>1</v>
      </c>
      <c r="H135" s="8">
        <v>1</v>
      </c>
      <c r="I135" s="8">
        <v>1</v>
      </c>
      <c r="J135" s="9"/>
      <c r="K135" s="9">
        <f t="shared" si="25"/>
      </c>
      <c r="L135" s="9">
        <f t="shared" si="26"/>
      </c>
      <c r="M135" s="9">
        <f t="shared" si="27"/>
      </c>
      <c r="N135" s="9">
        <f t="shared" si="29"/>
      </c>
      <c r="O135" s="9">
        <f t="shared" si="28"/>
      </c>
      <c r="P135" s="9">
        <f t="shared" si="30"/>
      </c>
      <c r="Q135" s="9"/>
      <c r="R135" s="16"/>
    </row>
    <row r="136" spans="1:18" ht="15" thickBot="1">
      <c r="A136" s="17"/>
      <c r="B136" s="23">
        <v>130</v>
      </c>
      <c r="C136" s="25" t="s">
        <v>236</v>
      </c>
      <c r="D136" s="8">
        <v>1</v>
      </c>
      <c r="E136" s="8">
        <v>1</v>
      </c>
      <c r="F136" s="8">
        <v>1</v>
      </c>
      <c r="G136" s="8">
        <v>1</v>
      </c>
      <c r="H136" s="8">
        <v>1</v>
      </c>
      <c r="I136" s="8">
        <v>1</v>
      </c>
      <c r="J136" s="9"/>
      <c r="K136" s="9">
        <f t="shared" si="25"/>
      </c>
      <c r="L136" s="9">
        <f t="shared" si="26"/>
      </c>
      <c r="M136" s="9">
        <f t="shared" si="27"/>
      </c>
      <c r="N136" s="9">
        <f t="shared" si="29"/>
      </c>
      <c r="O136" s="9">
        <f t="shared" si="28"/>
      </c>
      <c r="P136" s="9">
        <f t="shared" si="30"/>
      </c>
      <c r="Q136" s="9"/>
      <c r="R136" s="16"/>
    </row>
    <row r="137" spans="1:18" ht="15" thickBot="1">
      <c r="A137" s="17"/>
      <c r="B137" s="23">
        <v>131</v>
      </c>
      <c r="C137" s="25" t="s">
        <v>237</v>
      </c>
      <c r="D137" s="9"/>
      <c r="E137" s="8">
        <v>1</v>
      </c>
      <c r="F137" s="8">
        <v>1</v>
      </c>
      <c r="G137" s="8">
        <v>1</v>
      </c>
      <c r="H137" s="8">
        <v>1</v>
      </c>
      <c r="I137" s="8">
        <v>1</v>
      </c>
      <c r="J137" s="9"/>
      <c r="K137" s="9">
        <f t="shared" si="25"/>
        <v>1</v>
      </c>
      <c r="L137" s="9">
        <f t="shared" si="26"/>
      </c>
      <c r="M137" s="9">
        <f t="shared" si="27"/>
      </c>
      <c r="N137" s="9">
        <f t="shared" si="29"/>
      </c>
      <c r="O137" s="9">
        <f t="shared" si="28"/>
      </c>
      <c r="P137" s="9">
        <f t="shared" si="30"/>
      </c>
      <c r="Q137" s="9"/>
      <c r="R137" s="16"/>
    </row>
    <row r="138" spans="1:18" ht="26.25" thickBot="1">
      <c r="A138" s="17"/>
      <c r="B138" s="23">
        <v>132</v>
      </c>
      <c r="C138" s="25" t="s">
        <v>238</v>
      </c>
      <c r="D138" s="8">
        <v>1</v>
      </c>
      <c r="E138" s="8">
        <v>1</v>
      </c>
      <c r="F138" s="8">
        <v>1</v>
      </c>
      <c r="G138" s="8">
        <v>1</v>
      </c>
      <c r="H138" s="9"/>
      <c r="I138" s="8">
        <v>1</v>
      </c>
      <c r="J138" s="9"/>
      <c r="K138" s="9">
        <f t="shared" si="25"/>
      </c>
      <c r="L138" s="9">
        <f t="shared" si="26"/>
      </c>
      <c r="M138" s="9">
        <f t="shared" si="27"/>
      </c>
      <c r="N138" s="9">
        <f t="shared" si="29"/>
      </c>
      <c r="O138" s="9">
        <f t="shared" si="28"/>
        <v>1</v>
      </c>
      <c r="P138" s="9">
        <f t="shared" si="30"/>
      </c>
      <c r="Q138" s="9">
        <f>IF(J138=1,2,1)</f>
        <v>1</v>
      </c>
      <c r="R138" s="16"/>
    </row>
    <row r="139" spans="1:18" ht="26.25" thickBot="1">
      <c r="A139" s="17"/>
      <c r="B139" s="23">
        <v>133</v>
      </c>
      <c r="C139" s="25" t="s">
        <v>239</v>
      </c>
      <c r="D139" s="9"/>
      <c r="E139" s="8">
        <v>1</v>
      </c>
      <c r="F139" s="9"/>
      <c r="G139" s="8">
        <v>1</v>
      </c>
      <c r="H139" s="8">
        <v>1</v>
      </c>
      <c r="I139" s="8">
        <v>1</v>
      </c>
      <c r="J139" s="9"/>
      <c r="K139" s="9">
        <f t="shared" si="25"/>
        <v>1</v>
      </c>
      <c r="L139" s="9">
        <f t="shared" si="26"/>
      </c>
      <c r="M139" s="9">
        <f t="shared" si="27"/>
        <v>1</v>
      </c>
      <c r="N139" s="9">
        <f t="shared" si="29"/>
      </c>
      <c r="O139" s="9">
        <f t="shared" si="28"/>
      </c>
      <c r="P139" s="9">
        <f t="shared" si="30"/>
      </c>
      <c r="Q139" s="9"/>
      <c r="R139" s="16"/>
    </row>
    <row r="140" spans="1:18" ht="15" thickBot="1">
      <c r="A140" s="17"/>
      <c r="B140" s="23">
        <v>134</v>
      </c>
      <c r="C140" s="25" t="s">
        <v>240</v>
      </c>
      <c r="D140" s="8">
        <v>1</v>
      </c>
      <c r="E140" s="8">
        <v>1</v>
      </c>
      <c r="F140" s="8">
        <v>1</v>
      </c>
      <c r="G140" s="8">
        <v>1</v>
      </c>
      <c r="H140" s="8">
        <v>1</v>
      </c>
      <c r="I140" s="8">
        <v>1</v>
      </c>
      <c r="J140" s="9"/>
      <c r="K140" s="9">
        <f t="shared" si="25"/>
      </c>
      <c r="L140" s="9">
        <f t="shared" si="26"/>
      </c>
      <c r="M140" s="9">
        <f t="shared" si="27"/>
      </c>
      <c r="N140" s="9">
        <f t="shared" si="29"/>
      </c>
      <c r="O140" s="9">
        <f t="shared" si="28"/>
      </c>
      <c r="P140" s="9">
        <f t="shared" si="30"/>
      </c>
      <c r="Q140" s="9"/>
      <c r="R140" s="16"/>
    </row>
    <row r="141" spans="1:18" ht="15" thickBot="1">
      <c r="A141" s="17"/>
      <c r="B141" s="23">
        <v>135</v>
      </c>
      <c r="C141" s="25" t="s">
        <v>241</v>
      </c>
      <c r="D141" s="8">
        <v>1</v>
      </c>
      <c r="E141" s="8">
        <v>1</v>
      </c>
      <c r="F141" s="8">
        <v>1</v>
      </c>
      <c r="G141" s="8">
        <v>1</v>
      </c>
      <c r="H141" s="8">
        <v>1</v>
      </c>
      <c r="I141" s="8">
        <v>1</v>
      </c>
      <c r="J141" s="9"/>
      <c r="K141" s="9">
        <f aca="true" t="shared" si="31" ref="K141:K172">IF(D141=1,"",1)</f>
      </c>
      <c r="L141" s="9">
        <f aca="true" t="shared" si="32" ref="L141:L172">IF(E141=1,"",1)</f>
      </c>
      <c r="M141" s="9">
        <f t="shared" si="27"/>
      </c>
      <c r="N141" s="9">
        <f t="shared" si="29"/>
      </c>
      <c r="O141" s="9">
        <f t="shared" si="28"/>
      </c>
      <c r="P141" s="9">
        <f t="shared" si="30"/>
      </c>
      <c r="Q141" s="9"/>
      <c r="R141" s="16"/>
    </row>
    <row r="142" spans="1:18" ht="15" thickBot="1">
      <c r="A142" s="17"/>
      <c r="B142" s="23">
        <v>136</v>
      </c>
      <c r="C142" s="25" t="s">
        <v>242</v>
      </c>
      <c r="D142" s="8">
        <v>1</v>
      </c>
      <c r="E142" s="8">
        <v>1</v>
      </c>
      <c r="F142" s="8">
        <v>1</v>
      </c>
      <c r="G142" s="8">
        <v>1</v>
      </c>
      <c r="H142" s="8">
        <v>1</v>
      </c>
      <c r="I142" s="8">
        <v>1</v>
      </c>
      <c r="J142" s="9"/>
      <c r="K142" s="9">
        <f t="shared" si="31"/>
      </c>
      <c r="L142" s="9">
        <f t="shared" si="32"/>
      </c>
      <c r="M142" s="9">
        <f t="shared" si="27"/>
      </c>
      <c r="N142" s="9">
        <f t="shared" si="29"/>
      </c>
      <c r="O142" s="9">
        <f t="shared" si="28"/>
      </c>
      <c r="P142" s="9">
        <f t="shared" si="30"/>
      </c>
      <c r="Q142" s="9"/>
      <c r="R142" s="16"/>
    </row>
    <row r="143" spans="1:18" ht="26.25" thickBot="1">
      <c r="A143" s="17"/>
      <c r="B143" s="23">
        <v>137</v>
      </c>
      <c r="C143" s="25" t="s">
        <v>243</v>
      </c>
      <c r="D143" s="8">
        <v>1</v>
      </c>
      <c r="E143" s="8">
        <v>1</v>
      </c>
      <c r="F143" s="8">
        <v>1</v>
      </c>
      <c r="G143" s="8">
        <v>1</v>
      </c>
      <c r="H143" s="8">
        <v>1</v>
      </c>
      <c r="I143" s="8">
        <v>1</v>
      </c>
      <c r="J143" s="9"/>
      <c r="K143" s="9">
        <f t="shared" si="31"/>
      </c>
      <c r="L143" s="9">
        <f t="shared" si="32"/>
      </c>
      <c r="M143" s="9">
        <f aca="true" t="shared" si="33" ref="M143:M174">IF(F143=1,"",1)</f>
      </c>
      <c r="N143" s="9">
        <f t="shared" si="29"/>
      </c>
      <c r="O143" s="9">
        <f aca="true" t="shared" si="34" ref="O143:O174">IF(H143=1,"",1)</f>
      </c>
      <c r="P143" s="9">
        <f t="shared" si="30"/>
      </c>
      <c r="Q143" s="9"/>
      <c r="R143" s="16"/>
    </row>
    <row r="144" spans="1:18" ht="15" thickBot="1">
      <c r="A144" s="17"/>
      <c r="B144" s="23">
        <v>138</v>
      </c>
      <c r="C144" s="25" t="s">
        <v>244</v>
      </c>
      <c r="D144" s="8">
        <v>1</v>
      </c>
      <c r="E144" s="8">
        <v>1</v>
      </c>
      <c r="F144" s="8">
        <v>1</v>
      </c>
      <c r="G144" s="8">
        <v>1</v>
      </c>
      <c r="H144" s="8">
        <v>1</v>
      </c>
      <c r="I144" s="8">
        <v>1</v>
      </c>
      <c r="J144" s="9"/>
      <c r="K144" s="9">
        <f t="shared" si="31"/>
      </c>
      <c r="L144" s="9">
        <f t="shared" si="32"/>
      </c>
      <c r="M144" s="9">
        <f t="shared" si="33"/>
      </c>
      <c r="N144" s="9">
        <f aca="true" t="shared" si="35" ref="N144:N175">IF(G144=1,"",1)</f>
      </c>
      <c r="O144" s="9">
        <f t="shared" si="34"/>
      </c>
      <c r="P144" s="9">
        <f aca="true" t="shared" si="36" ref="P144:P175">IF(I144=1,"",1)</f>
      </c>
      <c r="Q144" s="9"/>
      <c r="R144" s="16"/>
    </row>
    <row r="145" spans="1:18" ht="26.25" thickBot="1">
      <c r="A145" s="17"/>
      <c r="B145" s="23">
        <v>139</v>
      </c>
      <c r="C145" s="25" t="s">
        <v>245</v>
      </c>
      <c r="D145" s="8">
        <v>1</v>
      </c>
      <c r="E145" s="8">
        <v>1</v>
      </c>
      <c r="F145" s="8">
        <v>1</v>
      </c>
      <c r="G145" s="8">
        <v>1</v>
      </c>
      <c r="H145" s="8">
        <v>1</v>
      </c>
      <c r="I145" s="8">
        <v>1</v>
      </c>
      <c r="J145" s="8">
        <v>1</v>
      </c>
      <c r="K145" s="9">
        <f t="shared" si="31"/>
      </c>
      <c r="L145" s="9">
        <f t="shared" si="32"/>
      </c>
      <c r="M145" s="9">
        <f t="shared" si="33"/>
      </c>
      <c r="N145" s="9">
        <f t="shared" si="35"/>
      </c>
      <c r="O145" s="9">
        <f t="shared" si="34"/>
      </c>
      <c r="P145" s="9">
        <f t="shared" si="36"/>
      </c>
      <c r="Q145" s="9"/>
      <c r="R145" s="16"/>
    </row>
    <row r="146" spans="1:18" ht="15" thickBot="1">
      <c r="A146" s="17"/>
      <c r="B146" s="23">
        <v>140</v>
      </c>
      <c r="C146" s="25" t="s">
        <v>246</v>
      </c>
      <c r="D146" s="8">
        <v>1</v>
      </c>
      <c r="E146" s="8">
        <v>1</v>
      </c>
      <c r="F146" s="8">
        <v>1</v>
      </c>
      <c r="G146" s="8">
        <v>1</v>
      </c>
      <c r="H146" s="8">
        <v>1</v>
      </c>
      <c r="I146" s="8">
        <v>1</v>
      </c>
      <c r="J146" s="9"/>
      <c r="K146" s="9">
        <f t="shared" si="31"/>
      </c>
      <c r="L146" s="9">
        <f t="shared" si="32"/>
      </c>
      <c r="M146" s="9">
        <f t="shared" si="33"/>
      </c>
      <c r="N146" s="9">
        <f t="shared" si="35"/>
      </c>
      <c r="O146" s="9">
        <f t="shared" si="34"/>
      </c>
      <c r="P146" s="9">
        <f t="shared" si="36"/>
      </c>
      <c r="Q146" s="9"/>
      <c r="R146" s="16"/>
    </row>
    <row r="147" spans="1:18" ht="15" thickBot="1">
      <c r="A147" s="17"/>
      <c r="B147" s="23">
        <v>141</v>
      </c>
      <c r="C147" s="25" t="s">
        <v>247</v>
      </c>
      <c r="D147" s="9"/>
      <c r="E147" s="8">
        <v>1</v>
      </c>
      <c r="F147" s="8">
        <v>1</v>
      </c>
      <c r="G147" s="8">
        <v>1</v>
      </c>
      <c r="H147" s="8">
        <v>1</v>
      </c>
      <c r="I147" s="8">
        <v>1</v>
      </c>
      <c r="J147" s="9"/>
      <c r="K147" s="9">
        <f t="shared" si="31"/>
        <v>1</v>
      </c>
      <c r="L147" s="9">
        <f t="shared" si="32"/>
      </c>
      <c r="M147" s="9">
        <f t="shared" si="33"/>
      </c>
      <c r="N147" s="9">
        <f t="shared" si="35"/>
      </c>
      <c r="O147" s="9">
        <f t="shared" si="34"/>
      </c>
      <c r="P147" s="9">
        <f t="shared" si="36"/>
      </c>
      <c r="Q147" s="9"/>
      <c r="R147" s="16"/>
    </row>
    <row r="148" spans="1:18" ht="26.25" thickBot="1">
      <c r="A148" s="17"/>
      <c r="B148" s="23">
        <v>142</v>
      </c>
      <c r="C148" s="25" t="s">
        <v>248</v>
      </c>
      <c r="D148" s="8">
        <v>1</v>
      </c>
      <c r="E148" s="8">
        <v>1</v>
      </c>
      <c r="F148" s="8">
        <v>1</v>
      </c>
      <c r="G148" s="8">
        <v>1</v>
      </c>
      <c r="H148" s="8">
        <v>1</v>
      </c>
      <c r="I148" s="8">
        <v>1</v>
      </c>
      <c r="J148" s="9"/>
      <c r="K148" s="9">
        <f t="shared" si="31"/>
      </c>
      <c r="L148" s="9">
        <f t="shared" si="32"/>
      </c>
      <c r="M148" s="9">
        <f t="shared" si="33"/>
      </c>
      <c r="N148" s="9">
        <f t="shared" si="35"/>
      </c>
      <c r="O148" s="9">
        <f t="shared" si="34"/>
      </c>
      <c r="P148" s="9">
        <f t="shared" si="36"/>
      </c>
      <c r="Q148" s="9"/>
      <c r="R148" s="16"/>
    </row>
    <row r="149" spans="1:18" ht="26.25" thickBot="1">
      <c r="A149" s="17"/>
      <c r="B149" s="23">
        <v>143</v>
      </c>
      <c r="C149" s="25" t="s">
        <v>249</v>
      </c>
      <c r="D149" s="8">
        <v>1</v>
      </c>
      <c r="E149" s="8">
        <v>1</v>
      </c>
      <c r="F149" s="8">
        <v>1</v>
      </c>
      <c r="G149" s="8">
        <v>1</v>
      </c>
      <c r="H149" s="8">
        <v>1</v>
      </c>
      <c r="I149" s="8">
        <v>1</v>
      </c>
      <c r="J149" s="9"/>
      <c r="K149" s="9">
        <f t="shared" si="31"/>
      </c>
      <c r="L149" s="9">
        <f t="shared" si="32"/>
      </c>
      <c r="M149" s="9">
        <f t="shared" si="33"/>
      </c>
      <c r="N149" s="9">
        <f t="shared" si="35"/>
      </c>
      <c r="O149" s="9">
        <f t="shared" si="34"/>
      </c>
      <c r="P149" s="9">
        <f t="shared" si="36"/>
      </c>
      <c r="Q149" s="9"/>
      <c r="R149" s="16"/>
    </row>
    <row r="150" spans="1:18" ht="15" thickBot="1">
      <c r="A150" s="17"/>
      <c r="B150" s="23">
        <v>144</v>
      </c>
      <c r="C150" s="25" t="s">
        <v>250</v>
      </c>
      <c r="D150" s="8">
        <v>1</v>
      </c>
      <c r="E150" s="8">
        <v>1</v>
      </c>
      <c r="F150" s="8">
        <v>1</v>
      </c>
      <c r="G150" s="8">
        <v>1</v>
      </c>
      <c r="H150" s="8">
        <v>1</v>
      </c>
      <c r="I150" s="8">
        <v>1</v>
      </c>
      <c r="J150" s="9"/>
      <c r="K150" s="9">
        <f t="shared" si="31"/>
      </c>
      <c r="L150" s="9">
        <f t="shared" si="32"/>
      </c>
      <c r="M150" s="9">
        <f t="shared" si="33"/>
      </c>
      <c r="N150" s="9">
        <f t="shared" si="35"/>
      </c>
      <c r="O150" s="9">
        <f t="shared" si="34"/>
      </c>
      <c r="P150" s="9">
        <f t="shared" si="36"/>
      </c>
      <c r="Q150" s="9"/>
      <c r="R150" s="16"/>
    </row>
    <row r="151" spans="1:18" ht="15" thickBot="1">
      <c r="A151" s="17"/>
      <c r="B151" s="23">
        <v>145</v>
      </c>
      <c r="C151" s="25" t="s">
        <v>251</v>
      </c>
      <c r="D151" s="8">
        <v>1</v>
      </c>
      <c r="E151" s="8">
        <v>1</v>
      </c>
      <c r="F151" s="8">
        <v>1</v>
      </c>
      <c r="G151" s="8">
        <v>1</v>
      </c>
      <c r="H151" s="8">
        <v>1</v>
      </c>
      <c r="I151" s="8">
        <v>1</v>
      </c>
      <c r="J151" s="9"/>
      <c r="K151" s="9">
        <f t="shared" si="31"/>
      </c>
      <c r="L151" s="9">
        <f t="shared" si="32"/>
      </c>
      <c r="M151" s="9">
        <f t="shared" si="33"/>
      </c>
      <c r="N151" s="9">
        <f t="shared" si="35"/>
      </c>
      <c r="O151" s="9">
        <f t="shared" si="34"/>
      </c>
      <c r="P151" s="9">
        <f t="shared" si="36"/>
      </c>
      <c r="Q151" s="9"/>
      <c r="R151" s="16"/>
    </row>
    <row r="152" spans="1:18" ht="15" thickBot="1">
      <c r="A152" s="17"/>
      <c r="B152" s="23">
        <v>146</v>
      </c>
      <c r="C152" s="25" t="s">
        <v>252</v>
      </c>
      <c r="D152" s="8">
        <v>1</v>
      </c>
      <c r="E152" s="8">
        <v>1</v>
      </c>
      <c r="F152" s="8">
        <v>1</v>
      </c>
      <c r="G152" s="8">
        <v>1</v>
      </c>
      <c r="H152" s="8">
        <v>1</v>
      </c>
      <c r="I152" s="8">
        <v>1</v>
      </c>
      <c r="J152" s="9"/>
      <c r="K152" s="9">
        <f t="shared" si="31"/>
      </c>
      <c r="L152" s="9">
        <f t="shared" si="32"/>
      </c>
      <c r="M152" s="9">
        <f t="shared" si="33"/>
      </c>
      <c r="N152" s="9">
        <f t="shared" si="35"/>
      </c>
      <c r="O152" s="9">
        <f t="shared" si="34"/>
      </c>
      <c r="P152" s="9">
        <f t="shared" si="36"/>
      </c>
      <c r="Q152" s="9"/>
      <c r="R152" s="16"/>
    </row>
    <row r="153" spans="1:18" ht="26.25" thickBot="1">
      <c r="A153" s="17"/>
      <c r="B153" s="23">
        <v>147</v>
      </c>
      <c r="C153" s="25" t="s">
        <v>253</v>
      </c>
      <c r="D153" s="8">
        <v>1</v>
      </c>
      <c r="E153" s="8">
        <v>1</v>
      </c>
      <c r="F153" s="8">
        <v>1</v>
      </c>
      <c r="G153" s="8">
        <v>1</v>
      </c>
      <c r="H153" s="8">
        <v>1</v>
      </c>
      <c r="I153" s="8">
        <v>1</v>
      </c>
      <c r="J153" s="9"/>
      <c r="K153" s="9">
        <f t="shared" si="31"/>
      </c>
      <c r="L153" s="9">
        <f t="shared" si="32"/>
      </c>
      <c r="M153" s="9">
        <f t="shared" si="33"/>
      </c>
      <c r="N153" s="9">
        <f t="shared" si="35"/>
      </c>
      <c r="O153" s="9">
        <f t="shared" si="34"/>
      </c>
      <c r="P153" s="9">
        <f t="shared" si="36"/>
      </c>
      <c r="Q153" s="9"/>
      <c r="R153" s="16"/>
    </row>
    <row r="154" spans="1:18" ht="15" thickBot="1">
      <c r="A154" s="17"/>
      <c r="B154" s="23">
        <v>148</v>
      </c>
      <c r="C154" s="25" t="s">
        <v>254</v>
      </c>
      <c r="D154" s="8">
        <v>1</v>
      </c>
      <c r="E154" s="8">
        <v>1</v>
      </c>
      <c r="F154" s="8">
        <v>1</v>
      </c>
      <c r="G154" s="8">
        <v>1</v>
      </c>
      <c r="H154" s="8">
        <v>1</v>
      </c>
      <c r="I154" s="8">
        <v>1</v>
      </c>
      <c r="J154" s="9"/>
      <c r="K154" s="9">
        <f t="shared" si="31"/>
      </c>
      <c r="L154" s="9">
        <f t="shared" si="32"/>
      </c>
      <c r="M154" s="9">
        <f t="shared" si="33"/>
      </c>
      <c r="N154" s="9">
        <f t="shared" si="35"/>
      </c>
      <c r="O154" s="9">
        <f t="shared" si="34"/>
      </c>
      <c r="P154" s="9">
        <f t="shared" si="36"/>
      </c>
      <c r="Q154" s="9"/>
      <c r="R154" s="16"/>
    </row>
    <row r="155" spans="1:18" ht="15" thickBot="1">
      <c r="A155" s="17"/>
      <c r="B155" s="23">
        <v>149</v>
      </c>
      <c r="C155" s="25" t="s">
        <v>255</v>
      </c>
      <c r="D155" s="8">
        <v>1</v>
      </c>
      <c r="E155" s="8">
        <v>1</v>
      </c>
      <c r="F155" s="8">
        <v>1</v>
      </c>
      <c r="G155" s="8">
        <v>1</v>
      </c>
      <c r="H155" s="8">
        <v>1</v>
      </c>
      <c r="I155" s="8">
        <v>1</v>
      </c>
      <c r="J155" s="9"/>
      <c r="K155" s="9">
        <f t="shared" si="31"/>
      </c>
      <c r="L155" s="9">
        <f t="shared" si="32"/>
      </c>
      <c r="M155" s="9">
        <f t="shared" si="33"/>
      </c>
      <c r="N155" s="9">
        <f t="shared" si="35"/>
      </c>
      <c r="O155" s="9">
        <f t="shared" si="34"/>
      </c>
      <c r="P155" s="9">
        <f t="shared" si="36"/>
      </c>
      <c r="Q155" s="9"/>
      <c r="R155" s="16"/>
    </row>
    <row r="156" spans="1:18" ht="39" thickBot="1">
      <c r="A156" s="17"/>
      <c r="B156" s="23">
        <v>150</v>
      </c>
      <c r="C156" s="25" t="s">
        <v>256</v>
      </c>
      <c r="D156" s="8">
        <v>1</v>
      </c>
      <c r="E156" s="8">
        <v>1</v>
      </c>
      <c r="F156" s="8">
        <v>1</v>
      </c>
      <c r="G156" s="8">
        <v>1</v>
      </c>
      <c r="H156" s="8">
        <v>1</v>
      </c>
      <c r="I156" s="8">
        <v>1</v>
      </c>
      <c r="J156" s="9"/>
      <c r="K156" s="9">
        <f t="shared" si="31"/>
      </c>
      <c r="L156" s="9">
        <f t="shared" si="32"/>
      </c>
      <c r="M156" s="9">
        <f t="shared" si="33"/>
      </c>
      <c r="N156" s="9">
        <f t="shared" si="35"/>
      </c>
      <c r="O156" s="9">
        <f t="shared" si="34"/>
      </c>
      <c r="P156" s="9">
        <f t="shared" si="36"/>
      </c>
      <c r="Q156" s="9"/>
      <c r="R156" s="16"/>
    </row>
    <row r="157" spans="1:18" ht="26.25" thickBot="1">
      <c r="A157" s="17"/>
      <c r="B157" s="23">
        <v>151</v>
      </c>
      <c r="C157" s="25" t="s">
        <v>257</v>
      </c>
      <c r="D157" s="8">
        <v>1</v>
      </c>
      <c r="E157" s="8">
        <v>1</v>
      </c>
      <c r="F157" s="8">
        <v>1</v>
      </c>
      <c r="G157" s="8">
        <v>1</v>
      </c>
      <c r="H157" s="8">
        <v>1</v>
      </c>
      <c r="I157" s="8">
        <v>1</v>
      </c>
      <c r="J157" s="9"/>
      <c r="K157" s="9">
        <f t="shared" si="31"/>
      </c>
      <c r="L157" s="9">
        <f t="shared" si="32"/>
      </c>
      <c r="M157" s="9">
        <f t="shared" si="33"/>
      </c>
      <c r="N157" s="9">
        <f t="shared" si="35"/>
      </c>
      <c r="O157" s="9">
        <f t="shared" si="34"/>
      </c>
      <c r="P157" s="9">
        <f t="shared" si="36"/>
      </c>
      <c r="Q157" s="9"/>
      <c r="R157" s="16"/>
    </row>
    <row r="158" spans="1:18" ht="26.25" thickBot="1">
      <c r="A158" s="17"/>
      <c r="B158" s="23">
        <v>152</v>
      </c>
      <c r="C158" s="25" t="s">
        <v>258</v>
      </c>
      <c r="D158" s="8">
        <v>1</v>
      </c>
      <c r="E158" s="8">
        <v>1</v>
      </c>
      <c r="F158" s="8">
        <v>1</v>
      </c>
      <c r="G158" s="8">
        <v>1</v>
      </c>
      <c r="H158" s="8">
        <v>1</v>
      </c>
      <c r="I158" s="8">
        <v>1</v>
      </c>
      <c r="J158" s="9"/>
      <c r="K158" s="9">
        <f t="shared" si="31"/>
      </c>
      <c r="L158" s="9">
        <f t="shared" si="32"/>
      </c>
      <c r="M158" s="9">
        <f t="shared" si="33"/>
      </c>
      <c r="N158" s="9">
        <f t="shared" si="35"/>
      </c>
      <c r="O158" s="9">
        <f t="shared" si="34"/>
      </c>
      <c r="P158" s="9">
        <f t="shared" si="36"/>
      </c>
      <c r="Q158" s="9"/>
      <c r="R158" s="16"/>
    </row>
    <row r="159" spans="1:18" ht="26.25" thickBot="1">
      <c r="A159" s="17"/>
      <c r="B159" s="23">
        <v>153</v>
      </c>
      <c r="C159" s="25" t="s">
        <v>259</v>
      </c>
      <c r="D159" s="8">
        <v>1</v>
      </c>
      <c r="E159" s="8">
        <v>1</v>
      </c>
      <c r="F159" s="8">
        <v>1</v>
      </c>
      <c r="G159" s="8">
        <v>1</v>
      </c>
      <c r="H159" s="8">
        <v>1</v>
      </c>
      <c r="I159" s="8">
        <v>1</v>
      </c>
      <c r="J159" s="9"/>
      <c r="K159" s="9">
        <f t="shared" si="31"/>
      </c>
      <c r="L159" s="9">
        <f t="shared" si="32"/>
      </c>
      <c r="M159" s="9">
        <f t="shared" si="33"/>
      </c>
      <c r="N159" s="9">
        <f t="shared" si="35"/>
      </c>
      <c r="O159" s="9">
        <f t="shared" si="34"/>
      </c>
      <c r="P159" s="9">
        <f t="shared" si="36"/>
      </c>
      <c r="Q159" s="9"/>
      <c r="R159" s="16"/>
    </row>
    <row r="160" spans="1:18" ht="15" thickBot="1">
      <c r="A160" s="17"/>
      <c r="B160" s="23">
        <v>154</v>
      </c>
      <c r="C160" s="25" t="s">
        <v>260</v>
      </c>
      <c r="D160" s="8">
        <v>1</v>
      </c>
      <c r="E160" s="8">
        <v>1</v>
      </c>
      <c r="F160" s="8">
        <v>1</v>
      </c>
      <c r="G160" s="8">
        <v>1</v>
      </c>
      <c r="H160" s="8">
        <v>1</v>
      </c>
      <c r="I160" s="8">
        <v>1</v>
      </c>
      <c r="J160" s="9"/>
      <c r="K160" s="9">
        <f t="shared" si="31"/>
      </c>
      <c r="L160" s="9">
        <f t="shared" si="32"/>
      </c>
      <c r="M160" s="9">
        <f t="shared" si="33"/>
      </c>
      <c r="N160" s="9">
        <f t="shared" si="35"/>
      </c>
      <c r="O160" s="9">
        <f t="shared" si="34"/>
      </c>
      <c r="P160" s="9">
        <f t="shared" si="36"/>
      </c>
      <c r="Q160" s="9"/>
      <c r="R160" s="16"/>
    </row>
    <row r="161" spans="1:18" ht="26.25" thickBot="1">
      <c r="A161" s="17"/>
      <c r="B161" s="23">
        <v>155</v>
      </c>
      <c r="C161" s="25" t="s">
        <v>261</v>
      </c>
      <c r="D161" s="8">
        <v>1</v>
      </c>
      <c r="E161" s="8">
        <v>1</v>
      </c>
      <c r="F161" s="8">
        <v>1</v>
      </c>
      <c r="G161" s="8">
        <v>1</v>
      </c>
      <c r="H161" s="8">
        <v>1</v>
      </c>
      <c r="I161" s="8">
        <v>1</v>
      </c>
      <c r="J161" s="9"/>
      <c r="K161" s="9">
        <f t="shared" si="31"/>
      </c>
      <c r="L161" s="9">
        <f t="shared" si="32"/>
      </c>
      <c r="M161" s="9">
        <f t="shared" si="33"/>
      </c>
      <c r="N161" s="9">
        <f t="shared" si="35"/>
      </c>
      <c r="O161" s="9">
        <f t="shared" si="34"/>
      </c>
      <c r="P161" s="9">
        <f t="shared" si="36"/>
      </c>
      <c r="Q161" s="9"/>
      <c r="R161" s="16"/>
    </row>
    <row r="162" spans="1:18" ht="26.25" thickBot="1">
      <c r="A162" s="17"/>
      <c r="B162" s="23">
        <v>156</v>
      </c>
      <c r="C162" s="25" t="s">
        <v>262</v>
      </c>
      <c r="D162" s="9"/>
      <c r="E162" s="9"/>
      <c r="F162" s="9"/>
      <c r="G162" s="9"/>
      <c r="H162" s="9"/>
      <c r="I162" s="9"/>
      <c r="J162" s="9"/>
      <c r="K162" s="9">
        <f t="shared" si="31"/>
        <v>1</v>
      </c>
      <c r="L162" s="9">
        <f t="shared" si="32"/>
        <v>1</v>
      </c>
      <c r="M162" s="9">
        <f t="shared" si="33"/>
        <v>1</v>
      </c>
      <c r="N162" s="9">
        <f t="shared" si="35"/>
        <v>1</v>
      </c>
      <c r="O162" s="9">
        <f t="shared" si="34"/>
        <v>1</v>
      </c>
      <c r="P162" s="9">
        <f t="shared" si="36"/>
        <v>1</v>
      </c>
      <c r="Q162" s="9"/>
      <c r="R162" s="16"/>
    </row>
    <row r="163" spans="1:18" ht="26.25" thickBot="1">
      <c r="A163" s="17"/>
      <c r="B163" s="23">
        <v>157</v>
      </c>
      <c r="C163" s="25" t="s">
        <v>263</v>
      </c>
      <c r="D163" s="8">
        <v>1</v>
      </c>
      <c r="E163" s="8">
        <v>1</v>
      </c>
      <c r="F163" s="8">
        <v>1</v>
      </c>
      <c r="G163" s="8">
        <v>1</v>
      </c>
      <c r="H163" s="8">
        <v>1</v>
      </c>
      <c r="I163" s="8">
        <v>1</v>
      </c>
      <c r="J163" s="9"/>
      <c r="K163" s="9">
        <f t="shared" si="31"/>
      </c>
      <c r="L163" s="9">
        <f t="shared" si="32"/>
      </c>
      <c r="M163" s="9">
        <f t="shared" si="33"/>
      </c>
      <c r="N163" s="9">
        <f t="shared" si="35"/>
      </c>
      <c r="O163" s="9">
        <f t="shared" si="34"/>
      </c>
      <c r="P163" s="9">
        <f t="shared" si="36"/>
      </c>
      <c r="Q163" s="9"/>
      <c r="R163" s="16"/>
    </row>
    <row r="164" spans="1:18" ht="39" thickBot="1">
      <c r="A164" s="17"/>
      <c r="B164" s="23">
        <v>158</v>
      </c>
      <c r="C164" s="25" t="s">
        <v>264</v>
      </c>
      <c r="D164" s="9"/>
      <c r="E164" s="8">
        <v>1</v>
      </c>
      <c r="F164" s="8">
        <v>1</v>
      </c>
      <c r="G164" s="8">
        <v>1</v>
      </c>
      <c r="H164" s="8">
        <v>1</v>
      </c>
      <c r="I164" s="8">
        <v>1</v>
      </c>
      <c r="J164" s="9"/>
      <c r="K164" s="9">
        <f t="shared" si="31"/>
        <v>1</v>
      </c>
      <c r="L164" s="9">
        <f t="shared" si="32"/>
      </c>
      <c r="M164" s="9">
        <f t="shared" si="33"/>
      </c>
      <c r="N164" s="9">
        <f t="shared" si="35"/>
      </c>
      <c r="O164" s="9">
        <f t="shared" si="34"/>
      </c>
      <c r="P164" s="9">
        <f t="shared" si="36"/>
      </c>
      <c r="Q164" s="9"/>
      <c r="R164" s="16"/>
    </row>
    <row r="165" spans="1:18" ht="15" thickBot="1">
      <c r="A165" s="17"/>
      <c r="B165" s="23">
        <v>159</v>
      </c>
      <c r="C165" s="25" t="s">
        <v>265</v>
      </c>
      <c r="D165" s="9">
        <v>1</v>
      </c>
      <c r="E165" s="9"/>
      <c r="F165" s="9">
        <v>1</v>
      </c>
      <c r="G165" s="9">
        <v>1</v>
      </c>
      <c r="H165" s="9">
        <v>1</v>
      </c>
      <c r="I165" s="9">
        <v>1</v>
      </c>
      <c r="J165" s="9"/>
      <c r="K165" s="8">
        <f t="shared" si="31"/>
      </c>
      <c r="L165" s="8">
        <f t="shared" si="32"/>
        <v>1</v>
      </c>
      <c r="M165" s="8">
        <f t="shared" si="33"/>
      </c>
      <c r="N165" s="8">
        <f t="shared" si="35"/>
      </c>
      <c r="O165" s="8">
        <f t="shared" si="34"/>
      </c>
      <c r="P165" s="9">
        <f t="shared" si="36"/>
      </c>
      <c r="Q165" s="9"/>
      <c r="R165" s="16"/>
    </row>
    <row r="166" spans="1:18" ht="26.25" thickBot="1">
      <c r="A166" s="17"/>
      <c r="B166" s="23">
        <v>160</v>
      </c>
      <c r="C166" s="25" t="s">
        <v>266</v>
      </c>
      <c r="D166" s="9">
        <v>1</v>
      </c>
      <c r="E166" s="9">
        <v>1</v>
      </c>
      <c r="F166" s="9">
        <v>1</v>
      </c>
      <c r="G166" s="9">
        <v>1</v>
      </c>
      <c r="H166" s="9">
        <v>1</v>
      </c>
      <c r="I166" s="9">
        <v>1</v>
      </c>
      <c r="J166" s="9">
        <v>1</v>
      </c>
      <c r="K166" s="9">
        <f t="shared" si="31"/>
      </c>
      <c r="L166" s="9">
        <f t="shared" si="32"/>
      </c>
      <c r="M166" s="9">
        <f t="shared" si="33"/>
      </c>
      <c r="N166" s="9">
        <f t="shared" si="35"/>
      </c>
      <c r="O166" s="9">
        <f t="shared" si="34"/>
      </c>
      <c r="P166" s="9">
        <f t="shared" si="36"/>
      </c>
      <c r="Q166" s="9"/>
      <c r="R166" s="16"/>
    </row>
    <row r="167" spans="1:18" ht="26.25" thickBot="1">
      <c r="A167" s="17"/>
      <c r="B167" s="23">
        <v>161</v>
      </c>
      <c r="C167" s="25" t="s">
        <v>267</v>
      </c>
      <c r="D167" s="9">
        <v>1</v>
      </c>
      <c r="E167" s="9">
        <v>1</v>
      </c>
      <c r="F167" s="9">
        <v>1</v>
      </c>
      <c r="G167" s="9">
        <v>1</v>
      </c>
      <c r="H167" s="9">
        <v>1</v>
      </c>
      <c r="I167" s="9">
        <v>1</v>
      </c>
      <c r="J167" s="9">
        <v>1</v>
      </c>
      <c r="K167" s="9">
        <f t="shared" si="31"/>
      </c>
      <c r="L167" s="9">
        <f t="shared" si="32"/>
      </c>
      <c r="M167" s="9">
        <f t="shared" si="33"/>
      </c>
      <c r="N167" s="9">
        <f t="shared" si="35"/>
      </c>
      <c r="O167" s="9">
        <f t="shared" si="34"/>
      </c>
      <c r="P167" s="9">
        <f t="shared" si="36"/>
      </c>
      <c r="Q167" s="9"/>
      <c r="R167" s="16"/>
    </row>
    <row r="168" spans="1:18" ht="26.25" thickBot="1">
      <c r="A168" s="17"/>
      <c r="B168" s="23">
        <v>162</v>
      </c>
      <c r="C168" s="25" t="s">
        <v>268</v>
      </c>
      <c r="D168" s="9">
        <v>1</v>
      </c>
      <c r="E168" s="9">
        <v>1</v>
      </c>
      <c r="F168" s="9">
        <v>1</v>
      </c>
      <c r="G168" s="9">
        <v>1</v>
      </c>
      <c r="H168" s="9">
        <v>1</v>
      </c>
      <c r="I168" s="9">
        <v>1</v>
      </c>
      <c r="J168" s="9"/>
      <c r="K168" s="8">
        <f t="shared" si="31"/>
      </c>
      <c r="L168" s="8">
        <f t="shared" si="32"/>
      </c>
      <c r="M168" s="8">
        <f t="shared" si="33"/>
      </c>
      <c r="N168" s="8">
        <f t="shared" si="35"/>
      </c>
      <c r="O168" s="8">
        <f t="shared" si="34"/>
      </c>
      <c r="P168" s="9">
        <f t="shared" si="36"/>
      </c>
      <c r="Q168" s="9"/>
      <c r="R168" s="16"/>
    </row>
    <row r="169" spans="1:18" ht="39" thickBot="1">
      <c r="A169" s="17"/>
      <c r="B169" s="23">
        <v>163</v>
      </c>
      <c r="C169" s="25" t="s">
        <v>269</v>
      </c>
      <c r="D169" s="9">
        <v>1</v>
      </c>
      <c r="E169" s="9">
        <v>1</v>
      </c>
      <c r="F169" s="9">
        <v>1</v>
      </c>
      <c r="G169" s="9">
        <v>1</v>
      </c>
      <c r="H169" s="9">
        <v>1</v>
      </c>
      <c r="I169" s="9">
        <v>1</v>
      </c>
      <c r="J169" s="9"/>
      <c r="K169" s="8">
        <f t="shared" si="31"/>
      </c>
      <c r="L169" s="8">
        <f t="shared" si="32"/>
      </c>
      <c r="M169" s="9">
        <f t="shared" si="33"/>
      </c>
      <c r="N169" s="9">
        <f t="shared" si="35"/>
      </c>
      <c r="O169" s="9">
        <f t="shared" si="34"/>
      </c>
      <c r="P169" s="9">
        <f t="shared" si="36"/>
      </c>
      <c r="Q169" s="9"/>
      <c r="R169" s="16"/>
    </row>
    <row r="170" spans="1:18" ht="26.25" thickBot="1">
      <c r="A170" s="17"/>
      <c r="B170" s="23">
        <v>164</v>
      </c>
      <c r="C170" s="25" t="s">
        <v>270</v>
      </c>
      <c r="D170" s="9">
        <v>1</v>
      </c>
      <c r="E170" s="9"/>
      <c r="F170" s="9">
        <v>1</v>
      </c>
      <c r="G170" s="9"/>
      <c r="H170" s="9">
        <v>1</v>
      </c>
      <c r="I170" s="9"/>
      <c r="J170" s="9"/>
      <c r="K170" s="8">
        <f t="shared" si="31"/>
      </c>
      <c r="L170" s="9">
        <f t="shared" si="32"/>
        <v>1</v>
      </c>
      <c r="M170" s="8">
        <f t="shared" si="33"/>
      </c>
      <c r="N170" s="8">
        <f t="shared" si="35"/>
        <v>1</v>
      </c>
      <c r="O170" s="9">
        <f t="shared" si="34"/>
      </c>
      <c r="P170" s="9">
        <f t="shared" si="36"/>
        <v>1</v>
      </c>
      <c r="Q170" s="9"/>
      <c r="R170" s="16"/>
    </row>
    <row r="171" spans="1:18" ht="26.25" thickBot="1">
      <c r="A171" s="17"/>
      <c r="B171" s="23">
        <v>165</v>
      </c>
      <c r="C171" s="25" t="s">
        <v>271</v>
      </c>
      <c r="D171" s="9">
        <v>1</v>
      </c>
      <c r="E171" s="9">
        <v>1</v>
      </c>
      <c r="F171" s="9">
        <v>1</v>
      </c>
      <c r="G171" s="9">
        <v>1</v>
      </c>
      <c r="H171" s="9">
        <v>1</v>
      </c>
      <c r="I171" s="9">
        <v>1</v>
      </c>
      <c r="J171" s="9">
        <v>1</v>
      </c>
      <c r="K171" s="9">
        <f t="shared" si="31"/>
      </c>
      <c r="L171" s="9">
        <f t="shared" si="32"/>
      </c>
      <c r="M171" s="9">
        <f t="shared" si="33"/>
      </c>
      <c r="N171" s="9">
        <f t="shared" si="35"/>
      </c>
      <c r="O171" s="9">
        <f t="shared" si="34"/>
      </c>
      <c r="P171" s="9">
        <f t="shared" si="36"/>
      </c>
      <c r="Q171" s="9"/>
      <c r="R171" s="16"/>
    </row>
    <row r="172" spans="1:18" ht="26.25" thickBot="1">
      <c r="A172" s="17"/>
      <c r="B172" s="23">
        <v>166</v>
      </c>
      <c r="C172" s="25" t="s">
        <v>272</v>
      </c>
      <c r="D172" s="9">
        <v>1</v>
      </c>
      <c r="E172" s="9">
        <v>1</v>
      </c>
      <c r="F172" s="9">
        <v>1</v>
      </c>
      <c r="G172" s="9">
        <v>1</v>
      </c>
      <c r="H172" s="9">
        <v>1</v>
      </c>
      <c r="I172" s="9">
        <v>1</v>
      </c>
      <c r="J172" s="9"/>
      <c r="K172" s="9">
        <f t="shared" si="31"/>
      </c>
      <c r="L172" s="9">
        <f t="shared" si="32"/>
      </c>
      <c r="M172" s="9">
        <f t="shared" si="33"/>
      </c>
      <c r="N172" s="9">
        <f t="shared" si="35"/>
      </c>
      <c r="O172" s="9">
        <f t="shared" si="34"/>
      </c>
      <c r="P172" s="9">
        <f t="shared" si="36"/>
      </c>
      <c r="Q172" s="9">
        <f>IF(J172=1,2,1)</f>
        <v>1</v>
      </c>
      <c r="R172" s="16"/>
    </row>
    <row r="173" spans="1:18" ht="51.75" thickBot="1">
      <c r="A173" s="17"/>
      <c r="B173" s="23">
        <v>167</v>
      </c>
      <c r="C173" s="25" t="s">
        <v>273</v>
      </c>
      <c r="D173" s="9">
        <v>1</v>
      </c>
      <c r="E173" s="9">
        <v>1</v>
      </c>
      <c r="F173" s="9">
        <v>1</v>
      </c>
      <c r="G173" s="9">
        <v>1</v>
      </c>
      <c r="H173" s="9">
        <v>1</v>
      </c>
      <c r="I173" s="9">
        <v>1</v>
      </c>
      <c r="J173" s="9"/>
      <c r="K173" s="9">
        <f aca="true" t="shared" si="37" ref="K173:K204">IF(D173=1,"",1)</f>
      </c>
      <c r="L173" s="9">
        <f aca="true" t="shared" si="38" ref="L173:L204">IF(E173=1,"",1)</f>
      </c>
      <c r="M173" s="9">
        <f t="shared" si="33"/>
      </c>
      <c r="N173" s="9">
        <f t="shared" si="35"/>
      </c>
      <c r="O173" s="9">
        <f t="shared" si="34"/>
      </c>
      <c r="P173" s="9">
        <f t="shared" si="36"/>
      </c>
      <c r="Q173" s="9"/>
      <c r="R173" s="16"/>
    </row>
    <row r="174" spans="1:18" ht="26.25" thickBot="1">
      <c r="A174" s="17"/>
      <c r="B174" s="23">
        <v>168</v>
      </c>
      <c r="C174" s="25" t="s">
        <v>274</v>
      </c>
      <c r="D174" s="9"/>
      <c r="E174" s="9"/>
      <c r="F174" s="9">
        <v>1</v>
      </c>
      <c r="G174" s="9">
        <v>1</v>
      </c>
      <c r="H174" s="9"/>
      <c r="I174" s="9"/>
      <c r="J174" s="9"/>
      <c r="K174" s="9">
        <f t="shared" si="37"/>
        <v>1</v>
      </c>
      <c r="L174" s="9">
        <f t="shared" si="38"/>
        <v>1</v>
      </c>
      <c r="M174" s="8">
        <f t="shared" si="33"/>
      </c>
      <c r="N174" s="8">
        <f t="shared" si="35"/>
      </c>
      <c r="O174" s="9">
        <f t="shared" si="34"/>
        <v>1</v>
      </c>
      <c r="P174" s="9">
        <f t="shared" si="36"/>
        <v>1</v>
      </c>
      <c r="Q174" s="9"/>
      <c r="R174" s="16"/>
    </row>
    <row r="175" spans="1:18" ht="51.75" thickBot="1">
      <c r="A175" s="17"/>
      <c r="B175" s="23">
        <v>169</v>
      </c>
      <c r="C175" s="25" t="s">
        <v>275</v>
      </c>
      <c r="D175" s="9">
        <v>1</v>
      </c>
      <c r="E175" s="9">
        <v>1</v>
      </c>
      <c r="F175" s="9">
        <v>1</v>
      </c>
      <c r="G175" s="9">
        <v>1</v>
      </c>
      <c r="H175" s="9">
        <v>1</v>
      </c>
      <c r="I175" s="9">
        <v>1</v>
      </c>
      <c r="J175" s="9"/>
      <c r="K175" s="8">
        <f t="shared" si="37"/>
      </c>
      <c r="L175" s="9">
        <f t="shared" si="38"/>
      </c>
      <c r="M175" s="9">
        <f aca="true" t="shared" si="39" ref="M175:M206">IF(F175=1,"",1)</f>
      </c>
      <c r="N175" s="9">
        <f t="shared" si="35"/>
      </c>
      <c r="O175" s="9">
        <f aca="true" t="shared" si="40" ref="O175:O206">IF(H175=1,"",1)</f>
      </c>
      <c r="P175" s="9">
        <f t="shared" si="36"/>
      </c>
      <c r="Q175" s="9"/>
      <c r="R175" s="16"/>
    </row>
    <row r="176" spans="1:18" ht="39" thickBot="1">
      <c r="A176" s="17"/>
      <c r="B176" s="23">
        <v>170</v>
      </c>
      <c r="C176" s="25" t="s">
        <v>276</v>
      </c>
      <c r="D176" s="9">
        <v>1</v>
      </c>
      <c r="E176" s="9">
        <v>1</v>
      </c>
      <c r="F176" s="9">
        <v>1</v>
      </c>
      <c r="G176" s="9">
        <v>1</v>
      </c>
      <c r="H176" s="9">
        <v>1</v>
      </c>
      <c r="I176" s="9">
        <v>1</v>
      </c>
      <c r="J176" s="9">
        <v>1</v>
      </c>
      <c r="K176" s="9">
        <f t="shared" si="37"/>
      </c>
      <c r="L176" s="9">
        <f t="shared" si="38"/>
      </c>
      <c r="M176" s="9">
        <f t="shared" si="39"/>
      </c>
      <c r="N176" s="9">
        <f aca="true" t="shared" si="41" ref="N176:N207">IF(G176=1,"",1)</f>
      </c>
      <c r="O176" s="9">
        <f t="shared" si="40"/>
      </c>
      <c r="P176" s="9">
        <f aca="true" t="shared" si="42" ref="P176:P207">IF(I176=1,"",1)</f>
      </c>
      <c r="Q176" s="9"/>
      <c r="R176" s="16"/>
    </row>
    <row r="177" spans="1:18" ht="39" thickBot="1">
      <c r="A177" s="17"/>
      <c r="B177" s="23">
        <v>171</v>
      </c>
      <c r="C177" s="25" t="s">
        <v>277</v>
      </c>
      <c r="D177" s="9">
        <v>1</v>
      </c>
      <c r="E177" s="9">
        <v>1</v>
      </c>
      <c r="F177" s="9">
        <v>1</v>
      </c>
      <c r="G177" s="9">
        <v>1</v>
      </c>
      <c r="H177" s="9">
        <v>1</v>
      </c>
      <c r="I177" s="9">
        <v>1</v>
      </c>
      <c r="J177" s="9"/>
      <c r="K177" s="9">
        <f t="shared" si="37"/>
      </c>
      <c r="L177" s="9">
        <f t="shared" si="38"/>
      </c>
      <c r="M177" s="8">
        <f t="shared" si="39"/>
      </c>
      <c r="N177" s="8">
        <f t="shared" si="41"/>
      </c>
      <c r="O177" s="8">
        <f t="shared" si="40"/>
      </c>
      <c r="P177" s="9">
        <f t="shared" si="42"/>
      </c>
      <c r="Q177" s="9">
        <f>IF(J177=1,2,1)</f>
        <v>1</v>
      </c>
      <c r="R177" s="16"/>
    </row>
    <row r="178" spans="1:18" ht="51.75" thickBot="1">
      <c r="A178" s="17"/>
      <c r="B178" s="23">
        <v>172</v>
      </c>
      <c r="C178" s="25" t="s">
        <v>278</v>
      </c>
      <c r="D178" s="9">
        <v>1</v>
      </c>
      <c r="E178" s="9">
        <v>1</v>
      </c>
      <c r="F178" s="9">
        <v>1</v>
      </c>
      <c r="G178" s="9">
        <v>1</v>
      </c>
      <c r="H178" s="9">
        <v>1</v>
      </c>
      <c r="I178" s="9">
        <v>1</v>
      </c>
      <c r="J178" s="9">
        <v>1</v>
      </c>
      <c r="K178" s="8">
        <f t="shared" si="37"/>
      </c>
      <c r="L178" s="8">
        <f t="shared" si="38"/>
      </c>
      <c r="M178" s="8">
        <f t="shared" si="39"/>
      </c>
      <c r="N178" s="8">
        <f t="shared" si="41"/>
      </c>
      <c r="O178" s="8">
        <f t="shared" si="40"/>
      </c>
      <c r="P178" s="9">
        <f t="shared" si="42"/>
      </c>
      <c r="Q178" s="9"/>
      <c r="R178" s="16"/>
    </row>
    <row r="179" spans="1:18" ht="26.25" thickBot="1">
      <c r="A179" s="17"/>
      <c r="B179" s="23">
        <v>173</v>
      </c>
      <c r="C179" s="25" t="s">
        <v>279</v>
      </c>
      <c r="D179" s="9">
        <v>1</v>
      </c>
      <c r="E179" s="9"/>
      <c r="F179" s="9">
        <v>1</v>
      </c>
      <c r="G179" s="9"/>
      <c r="H179" s="9">
        <v>1</v>
      </c>
      <c r="I179" s="9">
        <v>1</v>
      </c>
      <c r="J179" s="9">
        <v>1</v>
      </c>
      <c r="K179" s="8">
        <f t="shared" si="37"/>
      </c>
      <c r="L179" s="8">
        <f t="shared" si="38"/>
        <v>1</v>
      </c>
      <c r="M179" s="9">
        <f t="shared" si="39"/>
      </c>
      <c r="N179" s="9">
        <f t="shared" si="41"/>
        <v>1</v>
      </c>
      <c r="O179" s="9">
        <f t="shared" si="40"/>
      </c>
      <c r="P179" s="9">
        <f t="shared" si="42"/>
      </c>
      <c r="Q179" s="9"/>
      <c r="R179" s="16"/>
    </row>
    <row r="180" spans="1:18" ht="39" thickBot="1">
      <c r="A180" s="17"/>
      <c r="B180" s="23">
        <v>174</v>
      </c>
      <c r="C180" s="25" t="s">
        <v>280</v>
      </c>
      <c r="D180" s="9">
        <v>1</v>
      </c>
      <c r="E180" s="9">
        <v>1</v>
      </c>
      <c r="F180" s="9">
        <v>1</v>
      </c>
      <c r="G180" s="9">
        <v>1</v>
      </c>
      <c r="H180" s="9">
        <v>1</v>
      </c>
      <c r="I180" s="9">
        <v>1</v>
      </c>
      <c r="J180" s="9"/>
      <c r="K180" s="9">
        <f t="shared" si="37"/>
      </c>
      <c r="L180" s="9">
        <f t="shared" si="38"/>
      </c>
      <c r="M180" s="9">
        <f t="shared" si="39"/>
      </c>
      <c r="N180" s="9">
        <f t="shared" si="41"/>
      </c>
      <c r="O180" s="9">
        <f t="shared" si="40"/>
      </c>
      <c r="P180" s="9">
        <f t="shared" si="42"/>
      </c>
      <c r="Q180" s="9">
        <f>IF(J180=1,2,1)</f>
        <v>1</v>
      </c>
      <c r="R180" s="16"/>
    </row>
    <row r="181" spans="1:18" ht="39" thickBot="1">
      <c r="A181" s="17"/>
      <c r="B181" s="23">
        <v>175</v>
      </c>
      <c r="C181" s="25" t="s">
        <v>281</v>
      </c>
      <c r="D181" s="9">
        <v>1</v>
      </c>
      <c r="E181" s="9">
        <v>1</v>
      </c>
      <c r="F181" s="9">
        <v>1</v>
      </c>
      <c r="G181" s="9">
        <v>1</v>
      </c>
      <c r="H181" s="9">
        <v>1</v>
      </c>
      <c r="I181" s="9">
        <v>1</v>
      </c>
      <c r="J181" s="9"/>
      <c r="K181" s="9">
        <f t="shared" si="37"/>
      </c>
      <c r="L181" s="9">
        <f t="shared" si="38"/>
      </c>
      <c r="M181" s="9">
        <f t="shared" si="39"/>
      </c>
      <c r="N181" s="9">
        <f t="shared" si="41"/>
      </c>
      <c r="O181" s="9">
        <f t="shared" si="40"/>
      </c>
      <c r="P181" s="9">
        <f t="shared" si="42"/>
      </c>
      <c r="Q181" s="9"/>
      <c r="R181" s="16"/>
    </row>
    <row r="182" spans="1:18" ht="39" thickBot="1">
      <c r="A182" s="17"/>
      <c r="B182" s="23">
        <v>176</v>
      </c>
      <c r="C182" s="25" t="s">
        <v>282</v>
      </c>
      <c r="D182" s="9">
        <v>1</v>
      </c>
      <c r="E182" s="9">
        <v>1</v>
      </c>
      <c r="F182" s="9">
        <v>1</v>
      </c>
      <c r="G182" s="9">
        <v>1</v>
      </c>
      <c r="H182" s="9">
        <v>1</v>
      </c>
      <c r="I182" s="9">
        <v>1</v>
      </c>
      <c r="J182" s="9"/>
      <c r="K182" s="9">
        <f t="shared" si="37"/>
      </c>
      <c r="L182" s="9">
        <f t="shared" si="38"/>
      </c>
      <c r="M182" s="9">
        <f t="shared" si="39"/>
      </c>
      <c r="N182" s="9">
        <f t="shared" si="41"/>
      </c>
      <c r="O182" s="9">
        <f t="shared" si="40"/>
      </c>
      <c r="P182" s="9">
        <f t="shared" si="42"/>
      </c>
      <c r="Q182" s="9"/>
      <c r="R182" s="16"/>
    </row>
    <row r="183" spans="1:18" ht="15" thickBot="1">
      <c r="A183" s="17"/>
      <c r="B183" s="23">
        <v>177</v>
      </c>
      <c r="C183" s="25" t="s">
        <v>283</v>
      </c>
      <c r="D183" s="9">
        <v>1</v>
      </c>
      <c r="E183" s="9">
        <v>1</v>
      </c>
      <c r="F183" s="9">
        <v>1</v>
      </c>
      <c r="G183" s="9"/>
      <c r="H183" s="9">
        <v>1</v>
      </c>
      <c r="I183" s="9">
        <v>1</v>
      </c>
      <c r="J183" s="9"/>
      <c r="K183" s="8">
        <f t="shared" si="37"/>
      </c>
      <c r="L183" s="9">
        <f t="shared" si="38"/>
      </c>
      <c r="M183" s="8">
        <f t="shared" si="39"/>
      </c>
      <c r="N183" s="8">
        <f t="shared" si="41"/>
        <v>1</v>
      </c>
      <c r="O183" s="8">
        <f t="shared" si="40"/>
      </c>
      <c r="P183" s="9">
        <f t="shared" si="42"/>
      </c>
      <c r="Q183" s="9">
        <f>IF(J183=1,2,1)</f>
        <v>1</v>
      </c>
      <c r="R183" s="16"/>
    </row>
    <row r="184" spans="1:18" ht="26.25" thickBot="1">
      <c r="A184" s="17"/>
      <c r="B184" s="23">
        <v>178</v>
      </c>
      <c r="C184" s="25" t="s">
        <v>284</v>
      </c>
      <c r="D184" s="9">
        <v>1</v>
      </c>
      <c r="E184" s="9">
        <v>1</v>
      </c>
      <c r="F184" s="9">
        <v>1</v>
      </c>
      <c r="G184" s="9">
        <v>1</v>
      </c>
      <c r="H184" s="9"/>
      <c r="I184" s="9"/>
      <c r="J184" s="9"/>
      <c r="K184" s="8">
        <f t="shared" si="37"/>
      </c>
      <c r="L184" s="8">
        <f t="shared" si="38"/>
      </c>
      <c r="M184" s="9">
        <f t="shared" si="39"/>
      </c>
      <c r="N184" s="9">
        <f t="shared" si="41"/>
      </c>
      <c r="O184" s="9">
        <f t="shared" si="40"/>
        <v>1</v>
      </c>
      <c r="P184" s="9">
        <f t="shared" si="42"/>
        <v>1</v>
      </c>
      <c r="Q184" s="9"/>
      <c r="R184" s="16"/>
    </row>
    <row r="185" spans="1:18" ht="26.25" thickBot="1">
      <c r="A185" s="17"/>
      <c r="B185" s="23">
        <v>179</v>
      </c>
      <c r="C185" s="25" t="s">
        <v>285</v>
      </c>
      <c r="D185" s="9"/>
      <c r="E185" s="9"/>
      <c r="F185" s="9"/>
      <c r="G185" s="9"/>
      <c r="H185" s="9"/>
      <c r="I185" s="9"/>
      <c r="J185" s="9"/>
      <c r="K185" s="9">
        <f t="shared" si="37"/>
        <v>1</v>
      </c>
      <c r="L185" s="9">
        <f t="shared" si="38"/>
        <v>1</v>
      </c>
      <c r="M185" s="9">
        <f t="shared" si="39"/>
        <v>1</v>
      </c>
      <c r="N185" s="9">
        <f t="shared" si="41"/>
        <v>1</v>
      </c>
      <c r="O185" s="9">
        <f t="shared" si="40"/>
        <v>1</v>
      </c>
      <c r="P185" s="9">
        <f t="shared" si="42"/>
        <v>1</v>
      </c>
      <c r="Q185" s="9"/>
      <c r="R185" s="16"/>
    </row>
    <row r="186" spans="1:18" ht="39" thickBot="1">
      <c r="A186" s="17"/>
      <c r="B186" s="23">
        <v>180</v>
      </c>
      <c r="C186" s="25" t="s">
        <v>286</v>
      </c>
      <c r="D186" s="9">
        <v>1</v>
      </c>
      <c r="E186" s="9">
        <v>1</v>
      </c>
      <c r="F186" s="9">
        <v>1</v>
      </c>
      <c r="G186" s="9">
        <v>1</v>
      </c>
      <c r="H186" s="9">
        <v>1</v>
      </c>
      <c r="I186" s="9">
        <v>1</v>
      </c>
      <c r="J186" s="9"/>
      <c r="K186" s="8">
        <f t="shared" si="37"/>
      </c>
      <c r="L186" s="9">
        <f t="shared" si="38"/>
      </c>
      <c r="M186" s="9">
        <f t="shared" si="39"/>
      </c>
      <c r="N186" s="9">
        <f t="shared" si="41"/>
      </c>
      <c r="O186" s="9">
        <f t="shared" si="40"/>
      </c>
      <c r="P186" s="9">
        <f t="shared" si="42"/>
      </c>
      <c r="Q186" s="9"/>
      <c r="R186" s="16"/>
    </row>
    <row r="187" spans="1:18" ht="26.25" thickBot="1">
      <c r="A187" s="17"/>
      <c r="B187" s="23">
        <v>181</v>
      </c>
      <c r="C187" s="25" t="s">
        <v>287</v>
      </c>
      <c r="D187" s="9">
        <v>1</v>
      </c>
      <c r="E187" s="9">
        <v>1</v>
      </c>
      <c r="F187" s="9">
        <v>1</v>
      </c>
      <c r="G187" s="9">
        <v>1</v>
      </c>
      <c r="H187" s="9">
        <v>1</v>
      </c>
      <c r="I187" s="9">
        <v>1</v>
      </c>
      <c r="J187" s="9"/>
      <c r="K187" s="9">
        <f t="shared" si="37"/>
      </c>
      <c r="L187" s="9">
        <f t="shared" si="38"/>
      </c>
      <c r="M187" s="8">
        <f t="shared" si="39"/>
      </c>
      <c r="N187" s="9">
        <f t="shared" si="41"/>
      </c>
      <c r="O187" s="9">
        <f t="shared" si="40"/>
      </c>
      <c r="P187" s="9">
        <f t="shared" si="42"/>
      </c>
      <c r="Q187" s="9"/>
      <c r="R187" s="16"/>
    </row>
    <row r="188" spans="1:18" ht="51.75" thickBot="1">
      <c r="A188" s="17"/>
      <c r="B188" s="23">
        <v>182</v>
      </c>
      <c r="C188" s="25" t="s">
        <v>288</v>
      </c>
      <c r="D188" s="9">
        <v>1</v>
      </c>
      <c r="E188" s="9">
        <v>1</v>
      </c>
      <c r="F188" s="9">
        <v>1</v>
      </c>
      <c r="G188" s="9">
        <v>1</v>
      </c>
      <c r="H188" s="9">
        <v>1</v>
      </c>
      <c r="I188" s="9">
        <v>1</v>
      </c>
      <c r="J188" s="9">
        <v>1</v>
      </c>
      <c r="K188" s="9">
        <f t="shared" si="37"/>
      </c>
      <c r="L188" s="9">
        <f t="shared" si="38"/>
      </c>
      <c r="M188" s="9">
        <f t="shared" si="39"/>
      </c>
      <c r="N188" s="9">
        <f t="shared" si="41"/>
      </c>
      <c r="O188" s="9">
        <f t="shared" si="40"/>
      </c>
      <c r="P188" s="9">
        <f t="shared" si="42"/>
      </c>
      <c r="Q188" s="9"/>
      <c r="R188" s="16"/>
    </row>
    <row r="189" spans="1:18" ht="39" thickBot="1">
      <c r="A189" s="17"/>
      <c r="B189" s="23">
        <v>183</v>
      </c>
      <c r="C189" s="25" t="s">
        <v>289</v>
      </c>
      <c r="D189" s="9">
        <v>1</v>
      </c>
      <c r="E189" s="9">
        <v>1</v>
      </c>
      <c r="F189" s="9">
        <v>1</v>
      </c>
      <c r="G189" s="9">
        <v>1</v>
      </c>
      <c r="H189" s="9">
        <v>1</v>
      </c>
      <c r="I189" s="9">
        <v>1</v>
      </c>
      <c r="J189" s="9"/>
      <c r="K189" s="9">
        <f t="shared" si="37"/>
      </c>
      <c r="L189" s="8">
        <f t="shared" si="38"/>
      </c>
      <c r="M189" s="9">
        <f t="shared" si="39"/>
      </c>
      <c r="N189" s="9">
        <f t="shared" si="41"/>
      </c>
      <c r="O189" s="9">
        <f t="shared" si="40"/>
      </c>
      <c r="P189" s="9">
        <f t="shared" si="42"/>
      </c>
      <c r="Q189" s="9"/>
      <c r="R189" s="16"/>
    </row>
    <row r="190" spans="1:18" ht="26.25" thickBot="1">
      <c r="A190" s="17"/>
      <c r="B190" s="23">
        <v>184</v>
      </c>
      <c r="C190" s="25" t="s">
        <v>290</v>
      </c>
      <c r="D190" s="9">
        <v>1</v>
      </c>
      <c r="E190" s="9">
        <v>1</v>
      </c>
      <c r="F190" s="9">
        <v>1</v>
      </c>
      <c r="G190" s="9">
        <v>1</v>
      </c>
      <c r="H190" s="9">
        <v>1</v>
      </c>
      <c r="I190" s="9">
        <v>1</v>
      </c>
      <c r="J190" s="9"/>
      <c r="K190" s="9">
        <f t="shared" si="37"/>
      </c>
      <c r="L190" s="9">
        <f t="shared" si="38"/>
      </c>
      <c r="M190" s="9">
        <f t="shared" si="39"/>
      </c>
      <c r="N190" s="9">
        <f t="shared" si="41"/>
      </c>
      <c r="O190" s="9">
        <f t="shared" si="40"/>
      </c>
      <c r="P190" s="9">
        <f t="shared" si="42"/>
      </c>
      <c r="Q190" s="9"/>
      <c r="R190" s="16"/>
    </row>
    <row r="191" spans="1:18" ht="15" thickBot="1">
      <c r="A191" s="17"/>
      <c r="B191" s="23">
        <v>185</v>
      </c>
      <c r="C191" s="25" t="s">
        <v>291</v>
      </c>
      <c r="D191" s="9">
        <v>1</v>
      </c>
      <c r="E191" s="9">
        <v>1</v>
      </c>
      <c r="F191" s="9">
        <v>1</v>
      </c>
      <c r="G191" s="9">
        <v>1</v>
      </c>
      <c r="H191" s="9">
        <v>1</v>
      </c>
      <c r="I191" s="9">
        <v>1</v>
      </c>
      <c r="J191" s="9"/>
      <c r="K191" s="9">
        <f t="shared" si="37"/>
      </c>
      <c r="L191" s="9">
        <f t="shared" si="38"/>
      </c>
      <c r="M191" s="9">
        <f t="shared" si="39"/>
      </c>
      <c r="N191" s="9">
        <f t="shared" si="41"/>
      </c>
      <c r="O191" s="9">
        <f t="shared" si="40"/>
      </c>
      <c r="P191" s="9">
        <f t="shared" si="42"/>
      </c>
      <c r="Q191" s="9"/>
      <c r="R191" s="16"/>
    </row>
    <row r="192" spans="1:18" ht="39" thickBot="1">
      <c r="A192" s="17"/>
      <c r="B192" s="23">
        <v>186</v>
      </c>
      <c r="C192" s="25" t="s">
        <v>292</v>
      </c>
      <c r="D192" s="9">
        <v>1</v>
      </c>
      <c r="E192" s="9">
        <v>1</v>
      </c>
      <c r="F192" s="9">
        <v>1</v>
      </c>
      <c r="G192" s="9">
        <v>1</v>
      </c>
      <c r="H192" s="9">
        <v>1</v>
      </c>
      <c r="I192" s="9">
        <v>1</v>
      </c>
      <c r="J192" s="9">
        <v>1</v>
      </c>
      <c r="K192" s="9">
        <f t="shared" si="37"/>
      </c>
      <c r="L192" s="9">
        <f t="shared" si="38"/>
      </c>
      <c r="M192" s="9">
        <f t="shared" si="39"/>
      </c>
      <c r="N192" s="9">
        <f t="shared" si="41"/>
      </c>
      <c r="O192" s="9">
        <f t="shared" si="40"/>
      </c>
      <c r="P192" s="9">
        <f t="shared" si="42"/>
      </c>
      <c r="Q192" s="9"/>
      <c r="R192" s="16"/>
    </row>
    <row r="193" spans="1:18" ht="15" thickBot="1">
      <c r="A193" s="17"/>
      <c r="B193" s="23">
        <v>187</v>
      </c>
      <c r="C193" s="25" t="s">
        <v>166</v>
      </c>
      <c r="D193" s="9">
        <v>1</v>
      </c>
      <c r="E193" s="9"/>
      <c r="F193" s="9">
        <v>1</v>
      </c>
      <c r="G193" s="9"/>
      <c r="H193" s="9">
        <v>1</v>
      </c>
      <c r="I193" s="9">
        <v>1</v>
      </c>
      <c r="J193" s="9"/>
      <c r="K193" s="9">
        <f t="shared" si="37"/>
      </c>
      <c r="L193" s="9">
        <f t="shared" si="38"/>
        <v>1</v>
      </c>
      <c r="M193" s="9">
        <f t="shared" si="39"/>
      </c>
      <c r="N193" s="9">
        <f t="shared" si="41"/>
        <v>1</v>
      </c>
      <c r="O193" s="9">
        <f t="shared" si="40"/>
      </c>
      <c r="P193" s="9">
        <f t="shared" si="42"/>
      </c>
      <c r="Q193" s="9"/>
      <c r="R193" s="16"/>
    </row>
    <row r="194" spans="1:18" ht="64.5" thickBot="1">
      <c r="A194" s="17"/>
      <c r="B194" s="23">
        <v>188</v>
      </c>
      <c r="C194" s="25" t="s">
        <v>293</v>
      </c>
      <c r="D194" s="9">
        <v>1</v>
      </c>
      <c r="E194" s="9"/>
      <c r="F194" s="9">
        <v>1</v>
      </c>
      <c r="G194" s="9">
        <v>1</v>
      </c>
      <c r="H194" s="9">
        <v>1</v>
      </c>
      <c r="I194" s="9">
        <v>1</v>
      </c>
      <c r="J194" s="9"/>
      <c r="K194" s="9">
        <f t="shared" si="37"/>
      </c>
      <c r="L194" s="9">
        <f t="shared" si="38"/>
        <v>1</v>
      </c>
      <c r="M194" s="9">
        <f t="shared" si="39"/>
      </c>
      <c r="N194" s="9">
        <f t="shared" si="41"/>
      </c>
      <c r="O194" s="9">
        <f t="shared" si="40"/>
      </c>
      <c r="P194" s="9">
        <f t="shared" si="42"/>
      </c>
      <c r="Q194" s="9"/>
      <c r="R194" s="16"/>
    </row>
    <row r="195" spans="1:18" ht="15" thickBot="1">
      <c r="A195" s="17"/>
      <c r="B195" s="23">
        <v>189</v>
      </c>
      <c r="C195" s="25" t="s">
        <v>294</v>
      </c>
      <c r="D195" s="9"/>
      <c r="E195" s="9"/>
      <c r="F195" s="9"/>
      <c r="G195" s="9"/>
      <c r="H195" s="9">
        <v>1</v>
      </c>
      <c r="I195" s="9">
        <v>1</v>
      </c>
      <c r="J195" s="9"/>
      <c r="K195" s="9">
        <f t="shared" si="37"/>
        <v>1</v>
      </c>
      <c r="L195" s="9">
        <f t="shared" si="38"/>
        <v>1</v>
      </c>
      <c r="M195" s="8">
        <f t="shared" si="39"/>
        <v>1</v>
      </c>
      <c r="N195" s="9">
        <f t="shared" si="41"/>
        <v>1</v>
      </c>
      <c r="O195" s="9">
        <f t="shared" si="40"/>
      </c>
      <c r="P195" s="9">
        <f t="shared" si="42"/>
      </c>
      <c r="Q195" s="9"/>
      <c r="R195" s="16"/>
    </row>
    <row r="196" spans="1:18" ht="26.25" thickBot="1">
      <c r="A196" s="17"/>
      <c r="B196" s="23">
        <v>190</v>
      </c>
      <c r="C196" s="25" t="s">
        <v>295</v>
      </c>
      <c r="D196" s="9">
        <v>1</v>
      </c>
      <c r="E196" s="9"/>
      <c r="F196" s="9">
        <v>1</v>
      </c>
      <c r="G196" s="9"/>
      <c r="H196" s="9">
        <v>1</v>
      </c>
      <c r="I196" s="9">
        <v>1</v>
      </c>
      <c r="J196" s="9"/>
      <c r="K196" s="9">
        <f t="shared" si="37"/>
      </c>
      <c r="L196" s="9">
        <f t="shared" si="38"/>
        <v>1</v>
      </c>
      <c r="M196" s="9">
        <f t="shared" si="39"/>
      </c>
      <c r="N196" s="9">
        <f t="shared" si="41"/>
        <v>1</v>
      </c>
      <c r="O196" s="9">
        <f t="shared" si="40"/>
      </c>
      <c r="P196" s="9">
        <f t="shared" si="42"/>
      </c>
      <c r="Q196" s="9"/>
      <c r="R196" s="16"/>
    </row>
    <row r="197" spans="1:18" ht="26.25" thickBot="1">
      <c r="A197" s="17"/>
      <c r="B197" s="23">
        <v>191</v>
      </c>
      <c r="C197" s="30" t="s">
        <v>296</v>
      </c>
      <c r="D197" s="9">
        <v>1</v>
      </c>
      <c r="E197" s="9"/>
      <c r="F197" s="9"/>
      <c r="G197" s="9"/>
      <c r="H197" s="9">
        <v>1</v>
      </c>
      <c r="I197" s="9">
        <v>1</v>
      </c>
      <c r="J197" s="9"/>
      <c r="K197" s="9">
        <f t="shared" si="37"/>
      </c>
      <c r="L197" s="9">
        <f t="shared" si="38"/>
        <v>1</v>
      </c>
      <c r="M197" s="9">
        <f t="shared" si="39"/>
        <v>1</v>
      </c>
      <c r="N197" s="9">
        <f t="shared" si="41"/>
        <v>1</v>
      </c>
      <c r="O197" s="9">
        <f t="shared" si="40"/>
      </c>
      <c r="P197" s="9">
        <f t="shared" si="42"/>
      </c>
      <c r="Q197" s="9"/>
      <c r="R197" s="16"/>
    </row>
    <row r="198" spans="1:18" ht="15" thickBot="1">
      <c r="A198" s="17"/>
      <c r="B198" s="23">
        <v>192</v>
      </c>
      <c r="C198" s="30" t="s">
        <v>297</v>
      </c>
      <c r="D198" s="9">
        <v>1</v>
      </c>
      <c r="E198" s="9">
        <v>1</v>
      </c>
      <c r="F198" s="9">
        <v>1</v>
      </c>
      <c r="G198" s="9">
        <v>1</v>
      </c>
      <c r="H198" s="9">
        <v>1</v>
      </c>
      <c r="I198" s="9">
        <v>1</v>
      </c>
      <c r="J198" s="9"/>
      <c r="K198" s="9">
        <f t="shared" si="37"/>
      </c>
      <c r="L198" s="9">
        <f t="shared" si="38"/>
      </c>
      <c r="M198" s="9">
        <f t="shared" si="39"/>
      </c>
      <c r="N198" s="9">
        <f t="shared" si="41"/>
      </c>
      <c r="O198" s="9">
        <f t="shared" si="40"/>
      </c>
      <c r="P198" s="9">
        <f t="shared" si="42"/>
      </c>
      <c r="Q198" s="9"/>
      <c r="R198" s="16"/>
    </row>
    <row r="199" spans="1:18" ht="26.25" thickBot="1">
      <c r="A199" s="17"/>
      <c r="B199" s="23">
        <v>193</v>
      </c>
      <c r="C199" s="30" t="s">
        <v>298</v>
      </c>
      <c r="D199" s="9">
        <v>1</v>
      </c>
      <c r="E199" s="9">
        <v>1</v>
      </c>
      <c r="F199" s="9">
        <v>1</v>
      </c>
      <c r="G199" s="9">
        <v>1</v>
      </c>
      <c r="H199" s="9">
        <v>1</v>
      </c>
      <c r="I199" s="9">
        <v>1</v>
      </c>
      <c r="J199" s="9"/>
      <c r="K199" s="9">
        <f t="shared" si="37"/>
      </c>
      <c r="L199" s="9">
        <f t="shared" si="38"/>
      </c>
      <c r="M199" s="9">
        <f t="shared" si="39"/>
      </c>
      <c r="N199" s="9">
        <f t="shared" si="41"/>
      </c>
      <c r="O199" s="9">
        <f t="shared" si="40"/>
      </c>
      <c r="P199" s="9">
        <f t="shared" si="42"/>
      </c>
      <c r="Q199" s="9"/>
      <c r="R199" s="16"/>
    </row>
    <row r="200" spans="1:18" ht="26.25" thickBot="1">
      <c r="A200" s="17"/>
      <c r="B200" s="23">
        <v>194</v>
      </c>
      <c r="C200" s="30" t="s">
        <v>299</v>
      </c>
      <c r="D200" s="9">
        <v>1</v>
      </c>
      <c r="E200" s="9">
        <v>1</v>
      </c>
      <c r="F200" s="9">
        <v>1</v>
      </c>
      <c r="G200" s="9">
        <v>1</v>
      </c>
      <c r="H200" s="9">
        <v>1</v>
      </c>
      <c r="I200" s="9">
        <v>1</v>
      </c>
      <c r="J200" s="9"/>
      <c r="K200" s="9">
        <f t="shared" si="37"/>
      </c>
      <c r="L200" s="9">
        <f t="shared" si="38"/>
      </c>
      <c r="M200" s="9">
        <f t="shared" si="39"/>
      </c>
      <c r="N200" s="9">
        <f t="shared" si="41"/>
      </c>
      <c r="O200" s="9">
        <f t="shared" si="40"/>
      </c>
      <c r="P200" s="9">
        <f t="shared" si="42"/>
      </c>
      <c r="Q200" s="9"/>
      <c r="R200" s="16"/>
    </row>
    <row r="201" spans="1:18" ht="26.25" thickBot="1">
      <c r="A201" s="17"/>
      <c r="B201" s="23">
        <v>195</v>
      </c>
      <c r="C201" s="30" t="s">
        <v>300</v>
      </c>
      <c r="D201" s="9">
        <v>1</v>
      </c>
      <c r="E201" s="9">
        <v>1</v>
      </c>
      <c r="F201" s="9">
        <v>1</v>
      </c>
      <c r="G201" s="9">
        <v>1</v>
      </c>
      <c r="H201" s="9">
        <v>1</v>
      </c>
      <c r="I201" s="9">
        <v>1</v>
      </c>
      <c r="J201" s="9"/>
      <c r="K201" s="9">
        <f t="shared" si="37"/>
      </c>
      <c r="L201" s="9">
        <f t="shared" si="38"/>
      </c>
      <c r="M201" s="9">
        <f t="shared" si="39"/>
      </c>
      <c r="N201" s="9">
        <f t="shared" si="41"/>
      </c>
      <c r="O201" s="9">
        <f t="shared" si="40"/>
      </c>
      <c r="P201" s="9">
        <f t="shared" si="42"/>
      </c>
      <c r="Q201" s="9"/>
      <c r="R201" s="16"/>
    </row>
    <row r="202" spans="1:18" ht="15" thickBot="1">
      <c r="A202" s="17"/>
      <c r="B202" s="23">
        <v>196</v>
      </c>
      <c r="C202" s="30" t="s">
        <v>301</v>
      </c>
      <c r="D202" s="9"/>
      <c r="E202" s="9"/>
      <c r="F202" s="9">
        <v>1</v>
      </c>
      <c r="G202" s="9">
        <v>1</v>
      </c>
      <c r="H202" s="9">
        <v>1</v>
      </c>
      <c r="I202" s="9">
        <v>1</v>
      </c>
      <c r="J202" s="9"/>
      <c r="K202" s="9">
        <f t="shared" si="37"/>
        <v>1</v>
      </c>
      <c r="L202" s="9">
        <f t="shared" si="38"/>
        <v>1</v>
      </c>
      <c r="M202" s="9">
        <f t="shared" si="39"/>
      </c>
      <c r="N202" s="9">
        <f t="shared" si="41"/>
      </c>
      <c r="O202" s="9">
        <f t="shared" si="40"/>
      </c>
      <c r="P202" s="9">
        <f t="shared" si="42"/>
      </c>
      <c r="Q202" s="9"/>
      <c r="R202" s="16"/>
    </row>
    <row r="203" spans="1:18" ht="15" thickBot="1">
      <c r="A203" s="17"/>
      <c r="B203" s="23">
        <v>197</v>
      </c>
      <c r="C203" s="30" t="s">
        <v>302</v>
      </c>
      <c r="D203" s="9"/>
      <c r="E203" s="9"/>
      <c r="F203" s="9">
        <v>1</v>
      </c>
      <c r="G203" s="9">
        <v>1</v>
      </c>
      <c r="H203" s="9">
        <v>1</v>
      </c>
      <c r="I203" s="9">
        <v>1</v>
      </c>
      <c r="J203" s="9"/>
      <c r="K203" s="9">
        <f t="shared" si="37"/>
        <v>1</v>
      </c>
      <c r="L203" s="9">
        <f t="shared" si="38"/>
        <v>1</v>
      </c>
      <c r="M203" s="9">
        <f t="shared" si="39"/>
      </c>
      <c r="N203" s="9">
        <f t="shared" si="41"/>
      </c>
      <c r="O203" s="9">
        <f t="shared" si="40"/>
      </c>
      <c r="P203" s="9">
        <f t="shared" si="42"/>
      </c>
      <c r="Q203" s="9"/>
      <c r="R203" s="16"/>
    </row>
    <row r="204" spans="1:18" ht="15" thickBot="1">
      <c r="A204" s="17"/>
      <c r="B204" s="23">
        <v>198</v>
      </c>
      <c r="C204" s="30" t="s">
        <v>303</v>
      </c>
      <c r="D204" s="9">
        <v>1</v>
      </c>
      <c r="E204" s="9">
        <v>1</v>
      </c>
      <c r="F204" s="9">
        <v>1</v>
      </c>
      <c r="G204" s="9">
        <v>1</v>
      </c>
      <c r="H204" s="9">
        <v>1</v>
      </c>
      <c r="I204" s="9">
        <v>1</v>
      </c>
      <c r="J204" s="9"/>
      <c r="K204" s="9">
        <f t="shared" si="37"/>
      </c>
      <c r="L204" s="9">
        <f t="shared" si="38"/>
      </c>
      <c r="M204" s="9">
        <f t="shared" si="39"/>
      </c>
      <c r="N204" s="9">
        <f t="shared" si="41"/>
      </c>
      <c r="O204" s="9">
        <f t="shared" si="40"/>
      </c>
      <c r="P204" s="9">
        <f t="shared" si="42"/>
      </c>
      <c r="Q204" s="9"/>
      <c r="R204" s="16"/>
    </row>
    <row r="205" spans="1:18" ht="26.25" thickBot="1">
      <c r="A205" s="17"/>
      <c r="B205" s="23">
        <v>199</v>
      </c>
      <c r="C205" s="30" t="s">
        <v>304</v>
      </c>
      <c r="D205" s="9">
        <v>1</v>
      </c>
      <c r="E205" s="9">
        <v>1</v>
      </c>
      <c r="F205" s="9">
        <v>1</v>
      </c>
      <c r="G205" s="9">
        <v>1</v>
      </c>
      <c r="H205" s="9">
        <v>1</v>
      </c>
      <c r="I205" s="9">
        <v>1</v>
      </c>
      <c r="J205" s="9"/>
      <c r="K205" s="9">
        <f aca="true" t="shared" si="43" ref="K205:K228">IF(D205=1,"",1)</f>
      </c>
      <c r="L205" s="9">
        <f aca="true" t="shared" si="44" ref="L205:L228">IF(E205=1,"",1)</f>
      </c>
      <c r="M205" s="9">
        <f t="shared" si="39"/>
      </c>
      <c r="N205" s="9">
        <f t="shared" si="41"/>
      </c>
      <c r="O205" s="9">
        <f t="shared" si="40"/>
      </c>
      <c r="P205" s="9">
        <f t="shared" si="42"/>
      </c>
      <c r="Q205" s="9"/>
      <c r="R205" s="16"/>
    </row>
    <row r="206" spans="1:18" ht="15" thickBot="1">
      <c r="A206" s="17"/>
      <c r="B206" s="23">
        <v>200</v>
      </c>
      <c r="C206" s="30" t="s">
        <v>305</v>
      </c>
      <c r="D206" s="9">
        <v>1</v>
      </c>
      <c r="E206" s="9">
        <v>1</v>
      </c>
      <c r="F206" s="9">
        <v>1</v>
      </c>
      <c r="G206" s="9">
        <v>1</v>
      </c>
      <c r="H206" s="9"/>
      <c r="I206" s="9"/>
      <c r="J206" s="9"/>
      <c r="K206" s="9">
        <f t="shared" si="43"/>
      </c>
      <c r="L206" s="9">
        <f t="shared" si="44"/>
      </c>
      <c r="M206" s="9">
        <f t="shared" si="39"/>
      </c>
      <c r="N206" s="9">
        <f t="shared" si="41"/>
      </c>
      <c r="O206" s="9">
        <f t="shared" si="40"/>
        <v>1</v>
      </c>
      <c r="P206" s="9">
        <f t="shared" si="42"/>
        <v>1</v>
      </c>
      <c r="Q206" s="9"/>
      <c r="R206" s="16"/>
    </row>
    <row r="207" spans="1:18" ht="15" thickBot="1">
      <c r="A207" s="17"/>
      <c r="B207" s="23">
        <v>201</v>
      </c>
      <c r="C207" s="30" t="s">
        <v>306</v>
      </c>
      <c r="D207" s="9">
        <v>1</v>
      </c>
      <c r="E207" s="9">
        <v>1</v>
      </c>
      <c r="F207" s="9">
        <v>1</v>
      </c>
      <c r="G207" s="9">
        <v>1</v>
      </c>
      <c r="H207" s="9">
        <v>1</v>
      </c>
      <c r="I207" s="9">
        <v>1</v>
      </c>
      <c r="J207" s="9"/>
      <c r="K207" s="9">
        <f t="shared" si="43"/>
      </c>
      <c r="L207" s="9">
        <f t="shared" si="44"/>
      </c>
      <c r="M207" s="9">
        <f aca="true" t="shared" si="45" ref="M207:M228">IF(F207=1,"",1)</f>
      </c>
      <c r="N207" s="9">
        <f t="shared" si="41"/>
      </c>
      <c r="O207" s="9">
        <f aca="true" t="shared" si="46" ref="O207:O228">IF(H207=1,"",1)</f>
      </c>
      <c r="P207" s="9">
        <f t="shared" si="42"/>
      </c>
      <c r="Q207" s="9"/>
      <c r="R207" s="16"/>
    </row>
    <row r="208" spans="1:18" ht="26.25" thickBot="1">
      <c r="A208" s="17"/>
      <c r="B208" s="23">
        <v>202</v>
      </c>
      <c r="C208" s="30" t="s">
        <v>307</v>
      </c>
      <c r="D208" s="9"/>
      <c r="E208" s="9"/>
      <c r="F208" s="9">
        <v>1</v>
      </c>
      <c r="G208" s="9">
        <v>1</v>
      </c>
      <c r="H208" s="9"/>
      <c r="I208" s="9"/>
      <c r="J208" s="9"/>
      <c r="K208" s="9">
        <f t="shared" si="43"/>
        <v>1</v>
      </c>
      <c r="L208" s="9">
        <f t="shared" si="44"/>
        <v>1</v>
      </c>
      <c r="M208" s="9">
        <f t="shared" si="45"/>
      </c>
      <c r="N208" s="9">
        <f aca="true" t="shared" si="47" ref="N208:N228">IF(G208=1,"",1)</f>
      </c>
      <c r="O208" s="9">
        <f t="shared" si="46"/>
        <v>1</v>
      </c>
      <c r="P208" s="9">
        <f aca="true" t="shared" si="48" ref="P208:P228">IF(I208=1,"",1)</f>
        <v>1</v>
      </c>
      <c r="Q208" s="9"/>
      <c r="R208" s="16"/>
    </row>
    <row r="209" spans="1:18" ht="15" thickBot="1">
      <c r="A209" s="17"/>
      <c r="B209" s="23">
        <v>203</v>
      </c>
      <c r="C209" s="30" t="s">
        <v>308</v>
      </c>
      <c r="D209" s="9">
        <v>1</v>
      </c>
      <c r="E209" s="9">
        <v>1</v>
      </c>
      <c r="F209" s="9">
        <v>1</v>
      </c>
      <c r="G209" s="9">
        <v>1</v>
      </c>
      <c r="H209" s="9">
        <v>1</v>
      </c>
      <c r="I209" s="9">
        <v>1</v>
      </c>
      <c r="J209" s="9"/>
      <c r="K209" s="9">
        <f t="shared" si="43"/>
      </c>
      <c r="L209" s="9">
        <f t="shared" si="44"/>
      </c>
      <c r="M209" s="9">
        <f t="shared" si="45"/>
      </c>
      <c r="N209" s="9">
        <f t="shared" si="47"/>
      </c>
      <c r="O209" s="9">
        <f t="shared" si="46"/>
      </c>
      <c r="P209" s="9">
        <f t="shared" si="48"/>
      </c>
      <c r="Q209" s="9"/>
      <c r="R209" s="16"/>
    </row>
    <row r="210" spans="1:18" ht="15" thickBot="1">
      <c r="A210" s="17"/>
      <c r="B210" s="23">
        <v>204</v>
      </c>
      <c r="C210" s="30" t="s">
        <v>309</v>
      </c>
      <c r="D210" s="9">
        <v>1</v>
      </c>
      <c r="E210" s="9">
        <v>1</v>
      </c>
      <c r="F210" s="9">
        <v>1</v>
      </c>
      <c r="G210" s="9">
        <v>1</v>
      </c>
      <c r="H210" s="9">
        <v>1</v>
      </c>
      <c r="I210" s="9">
        <v>1</v>
      </c>
      <c r="J210" s="9"/>
      <c r="K210" s="9">
        <f t="shared" si="43"/>
      </c>
      <c r="L210" s="9">
        <f t="shared" si="44"/>
      </c>
      <c r="M210" s="9">
        <f t="shared" si="45"/>
      </c>
      <c r="N210" s="9">
        <f t="shared" si="47"/>
      </c>
      <c r="O210" s="9">
        <f t="shared" si="46"/>
      </c>
      <c r="P210" s="9">
        <f t="shared" si="48"/>
      </c>
      <c r="Q210" s="9"/>
      <c r="R210" s="16"/>
    </row>
    <row r="211" spans="1:18" ht="15" thickBot="1">
      <c r="A211" s="17"/>
      <c r="B211" s="23">
        <v>205</v>
      </c>
      <c r="C211" s="30" t="s">
        <v>310</v>
      </c>
      <c r="D211" s="9"/>
      <c r="E211" s="9"/>
      <c r="F211" s="9"/>
      <c r="G211" s="9"/>
      <c r="H211" s="9">
        <v>1</v>
      </c>
      <c r="I211" s="9">
        <v>1</v>
      </c>
      <c r="J211" s="9"/>
      <c r="K211" s="9">
        <f t="shared" si="43"/>
        <v>1</v>
      </c>
      <c r="L211" s="9">
        <f t="shared" si="44"/>
        <v>1</v>
      </c>
      <c r="M211" s="9">
        <f t="shared" si="45"/>
        <v>1</v>
      </c>
      <c r="N211" s="9">
        <f t="shared" si="47"/>
        <v>1</v>
      </c>
      <c r="O211" s="9">
        <f t="shared" si="46"/>
      </c>
      <c r="P211" s="9">
        <f t="shared" si="48"/>
      </c>
      <c r="Q211" s="9"/>
      <c r="R211" s="16"/>
    </row>
    <row r="212" spans="1:18" ht="15" thickBot="1">
      <c r="A212" s="17"/>
      <c r="B212" s="23">
        <v>206</v>
      </c>
      <c r="C212" s="30" t="s">
        <v>311</v>
      </c>
      <c r="D212" s="9">
        <v>1</v>
      </c>
      <c r="E212" s="9">
        <v>1</v>
      </c>
      <c r="F212" s="9">
        <v>1</v>
      </c>
      <c r="G212" s="9">
        <v>1</v>
      </c>
      <c r="H212" s="9">
        <v>1</v>
      </c>
      <c r="I212" s="9">
        <v>1</v>
      </c>
      <c r="J212" s="9"/>
      <c r="K212" s="9">
        <f t="shared" si="43"/>
      </c>
      <c r="L212" s="9">
        <f t="shared" si="44"/>
      </c>
      <c r="M212" s="9">
        <f t="shared" si="45"/>
      </c>
      <c r="N212" s="9">
        <f t="shared" si="47"/>
      </c>
      <c r="O212" s="9">
        <f t="shared" si="46"/>
      </c>
      <c r="P212" s="9">
        <f t="shared" si="48"/>
      </c>
      <c r="Q212" s="9"/>
      <c r="R212" s="16"/>
    </row>
    <row r="213" spans="1:18" ht="26.25" thickBot="1">
      <c r="A213" s="17"/>
      <c r="B213" s="23">
        <v>207</v>
      </c>
      <c r="C213" s="30" t="s">
        <v>312</v>
      </c>
      <c r="D213" s="9">
        <v>1</v>
      </c>
      <c r="E213" s="9">
        <v>1</v>
      </c>
      <c r="F213" s="9">
        <v>1</v>
      </c>
      <c r="G213" s="9">
        <v>1</v>
      </c>
      <c r="H213" s="9">
        <v>1</v>
      </c>
      <c r="I213" s="9">
        <v>1</v>
      </c>
      <c r="J213" s="9"/>
      <c r="K213" s="9">
        <f t="shared" si="43"/>
      </c>
      <c r="L213" s="9">
        <f t="shared" si="44"/>
      </c>
      <c r="M213" s="9">
        <f t="shared" si="45"/>
      </c>
      <c r="N213" s="9">
        <f t="shared" si="47"/>
      </c>
      <c r="O213" s="9">
        <f t="shared" si="46"/>
      </c>
      <c r="P213" s="9">
        <f t="shared" si="48"/>
      </c>
      <c r="Q213" s="9"/>
      <c r="R213" s="16"/>
    </row>
    <row r="214" spans="1:18" ht="26.25" thickBot="1">
      <c r="A214" s="17"/>
      <c r="B214" s="23">
        <v>208</v>
      </c>
      <c r="C214" s="30" t="s">
        <v>313</v>
      </c>
      <c r="D214" s="9">
        <v>1</v>
      </c>
      <c r="E214" s="9">
        <v>1</v>
      </c>
      <c r="F214" s="9">
        <v>1</v>
      </c>
      <c r="G214" s="9">
        <v>1</v>
      </c>
      <c r="H214" s="9">
        <v>1</v>
      </c>
      <c r="I214" s="9">
        <v>1</v>
      </c>
      <c r="J214" s="9"/>
      <c r="K214" s="9">
        <f t="shared" si="43"/>
      </c>
      <c r="L214" s="9">
        <f t="shared" si="44"/>
      </c>
      <c r="M214" s="9">
        <f t="shared" si="45"/>
      </c>
      <c r="N214" s="9">
        <f t="shared" si="47"/>
      </c>
      <c r="O214" s="9">
        <f t="shared" si="46"/>
      </c>
      <c r="P214" s="9">
        <f t="shared" si="48"/>
      </c>
      <c r="Q214" s="9"/>
      <c r="R214" s="16"/>
    </row>
    <row r="215" spans="1:18" ht="26.25" thickBot="1">
      <c r="A215" s="17"/>
      <c r="B215" s="23">
        <v>209</v>
      </c>
      <c r="C215" s="30" t="s">
        <v>314</v>
      </c>
      <c r="D215" s="9">
        <v>1</v>
      </c>
      <c r="E215" s="9">
        <v>1</v>
      </c>
      <c r="F215" s="9">
        <v>1</v>
      </c>
      <c r="G215" s="9"/>
      <c r="H215" s="9">
        <v>1</v>
      </c>
      <c r="I215" s="9">
        <v>1</v>
      </c>
      <c r="J215" s="9"/>
      <c r="K215" s="9">
        <f t="shared" si="43"/>
      </c>
      <c r="L215" s="9">
        <f t="shared" si="44"/>
      </c>
      <c r="M215" s="9">
        <f t="shared" si="45"/>
      </c>
      <c r="N215" s="9">
        <f t="shared" si="47"/>
        <v>1</v>
      </c>
      <c r="O215" s="9">
        <f t="shared" si="46"/>
      </c>
      <c r="P215" s="9">
        <f t="shared" si="48"/>
      </c>
      <c r="Q215" s="9"/>
      <c r="R215" s="16"/>
    </row>
    <row r="216" spans="1:18" ht="26.25" thickBot="1">
      <c r="A216" s="17"/>
      <c r="B216" s="23">
        <v>210</v>
      </c>
      <c r="C216" s="30" t="s">
        <v>315</v>
      </c>
      <c r="D216" s="9">
        <v>1</v>
      </c>
      <c r="E216" s="9">
        <v>1</v>
      </c>
      <c r="F216" s="9">
        <v>1</v>
      </c>
      <c r="G216" s="9">
        <v>1</v>
      </c>
      <c r="H216" s="9">
        <v>1</v>
      </c>
      <c r="I216" s="9">
        <v>1</v>
      </c>
      <c r="J216" s="9"/>
      <c r="K216" s="9">
        <f t="shared" si="43"/>
      </c>
      <c r="L216" s="9">
        <f t="shared" si="44"/>
      </c>
      <c r="M216" s="9">
        <f t="shared" si="45"/>
      </c>
      <c r="N216" s="9">
        <f t="shared" si="47"/>
      </c>
      <c r="O216" s="9">
        <f t="shared" si="46"/>
      </c>
      <c r="P216" s="9">
        <f t="shared" si="48"/>
      </c>
      <c r="Q216" s="9"/>
      <c r="R216" s="16"/>
    </row>
    <row r="217" spans="1:18" ht="15" thickBot="1">
      <c r="A217" s="17"/>
      <c r="B217" s="23">
        <v>211</v>
      </c>
      <c r="C217" s="30" t="s">
        <v>316</v>
      </c>
      <c r="D217" s="9">
        <v>1</v>
      </c>
      <c r="E217" s="9">
        <v>1</v>
      </c>
      <c r="F217" s="9">
        <v>1</v>
      </c>
      <c r="G217" s="9">
        <v>1</v>
      </c>
      <c r="H217" s="9">
        <v>1</v>
      </c>
      <c r="I217" s="9">
        <v>1</v>
      </c>
      <c r="J217" s="9"/>
      <c r="K217" s="9">
        <f t="shared" si="43"/>
      </c>
      <c r="L217" s="9">
        <f t="shared" si="44"/>
      </c>
      <c r="M217" s="9">
        <f t="shared" si="45"/>
      </c>
      <c r="N217" s="9">
        <f t="shared" si="47"/>
      </c>
      <c r="O217" s="9">
        <f t="shared" si="46"/>
      </c>
      <c r="P217" s="9">
        <f t="shared" si="48"/>
      </c>
      <c r="Q217" s="9"/>
      <c r="R217" s="16"/>
    </row>
    <row r="218" spans="1:18" ht="15" thickBot="1">
      <c r="A218" s="17"/>
      <c r="B218" s="23">
        <v>212</v>
      </c>
      <c r="C218" s="30" t="s">
        <v>317</v>
      </c>
      <c r="D218" s="9">
        <v>1</v>
      </c>
      <c r="E218" s="9">
        <v>1</v>
      </c>
      <c r="F218" s="9">
        <v>1</v>
      </c>
      <c r="G218" s="9">
        <v>1</v>
      </c>
      <c r="H218" s="9">
        <v>1</v>
      </c>
      <c r="I218" s="9">
        <v>1</v>
      </c>
      <c r="J218" s="9"/>
      <c r="K218" s="9">
        <f t="shared" si="43"/>
      </c>
      <c r="L218" s="9">
        <f t="shared" si="44"/>
      </c>
      <c r="M218" s="9">
        <f t="shared" si="45"/>
      </c>
      <c r="N218" s="9">
        <f t="shared" si="47"/>
      </c>
      <c r="O218" s="9">
        <f t="shared" si="46"/>
      </c>
      <c r="P218" s="9">
        <f t="shared" si="48"/>
      </c>
      <c r="Q218" s="9"/>
      <c r="R218" s="16"/>
    </row>
    <row r="219" spans="1:18" ht="15" thickBot="1">
      <c r="A219" s="17"/>
      <c r="B219" s="23">
        <v>213</v>
      </c>
      <c r="C219" s="30" t="s">
        <v>318</v>
      </c>
      <c r="D219" s="9">
        <v>1</v>
      </c>
      <c r="E219" s="9">
        <v>1</v>
      </c>
      <c r="F219" s="9">
        <v>1</v>
      </c>
      <c r="G219" s="9">
        <v>1</v>
      </c>
      <c r="H219" s="9">
        <v>1</v>
      </c>
      <c r="I219" s="9">
        <v>1</v>
      </c>
      <c r="J219" s="9"/>
      <c r="K219" s="9">
        <f t="shared" si="43"/>
      </c>
      <c r="L219" s="9">
        <f t="shared" si="44"/>
      </c>
      <c r="M219" s="9">
        <f t="shared" si="45"/>
      </c>
      <c r="N219" s="9">
        <f t="shared" si="47"/>
      </c>
      <c r="O219" s="9">
        <f t="shared" si="46"/>
      </c>
      <c r="P219" s="9">
        <f t="shared" si="48"/>
      </c>
      <c r="Q219" s="9"/>
      <c r="R219" s="16"/>
    </row>
    <row r="220" spans="1:18" ht="15" thickBot="1">
      <c r="A220" s="17"/>
      <c r="B220" s="23">
        <v>214</v>
      </c>
      <c r="C220" s="30" t="s">
        <v>319</v>
      </c>
      <c r="D220" s="9">
        <v>1</v>
      </c>
      <c r="E220" s="9">
        <v>1</v>
      </c>
      <c r="F220" s="9">
        <v>1</v>
      </c>
      <c r="G220" s="9">
        <v>1</v>
      </c>
      <c r="H220" s="9">
        <v>1</v>
      </c>
      <c r="I220" s="9">
        <v>1</v>
      </c>
      <c r="J220" s="9"/>
      <c r="K220" s="9">
        <f t="shared" si="43"/>
      </c>
      <c r="L220" s="9">
        <f t="shared" si="44"/>
      </c>
      <c r="M220" s="9">
        <f t="shared" si="45"/>
      </c>
      <c r="N220" s="9">
        <f t="shared" si="47"/>
      </c>
      <c r="O220" s="9">
        <f t="shared" si="46"/>
      </c>
      <c r="P220" s="9">
        <f t="shared" si="48"/>
      </c>
      <c r="Q220" s="9"/>
      <c r="R220" s="16"/>
    </row>
    <row r="221" spans="1:18" ht="26.25" thickBot="1">
      <c r="A221" s="17"/>
      <c r="B221" s="23">
        <v>215</v>
      </c>
      <c r="C221" s="30" t="s">
        <v>320</v>
      </c>
      <c r="D221" s="9">
        <v>1</v>
      </c>
      <c r="E221" s="9">
        <v>1</v>
      </c>
      <c r="F221" s="9">
        <v>1</v>
      </c>
      <c r="G221" s="9">
        <v>1</v>
      </c>
      <c r="H221" s="9">
        <v>1</v>
      </c>
      <c r="I221" s="9">
        <v>1</v>
      </c>
      <c r="J221" s="9"/>
      <c r="K221" s="9">
        <f t="shared" si="43"/>
      </c>
      <c r="L221" s="9">
        <f t="shared" si="44"/>
      </c>
      <c r="M221" s="9">
        <f t="shared" si="45"/>
      </c>
      <c r="N221" s="9">
        <f t="shared" si="47"/>
      </c>
      <c r="O221" s="9">
        <f t="shared" si="46"/>
      </c>
      <c r="P221" s="9">
        <f t="shared" si="48"/>
      </c>
      <c r="Q221" s="9"/>
      <c r="R221" s="16"/>
    </row>
    <row r="222" spans="1:18" ht="26.25" thickBot="1">
      <c r="A222" s="17"/>
      <c r="B222" s="23">
        <v>216</v>
      </c>
      <c r="C222" s="30" t="s">
        <v>321</v>
      </c>
      <c r="D222" s="9">
        <v>1</v>
      </c>
      <c r="E222" s="9">
        <v>1</v>
      </c>
      <c r="F222" s="9">
        <v>1</v>
      </c>
      <c r="G222" s="9">
        <v>1</v>
      </c>
      <c r="H222" s="9">
        <v>1</v>
      </c>
      <c r="I222" s="9">
        <v>1</v>
      </c>
      <c r="J222" s="9"/>
      <c r="K222" s="9">
        <f t="shared" si="43"/>
      </c>
      <c r="L222" s="9">
        <f t="shared" si="44"/>
      </c>
      <c r="M222" s="9">
        <f t="shared" si="45"/>
      </c>
      <c r="N222" s="9">
        <f t="shared" si="47"/>
      </c>
      <c r="O222" s="9">
        <f t="shared" si="46"/>
      </c>
      <c r="P222" s="9">
        <f t="shared" si="48"/>
      </c>
      <c r="Q222" s="9"/>
      <c r="R222" s="16"/>
    </row>
    <row r="223" spans="1:18" ht="15" thickBot="1">
      <c r="A223" s="17"/>
      <c r="B223" s="23">
        <v>217</v>
      </c>
      <c r="C223" s="30" t="s">
        <v>322</v>
      </c>
      <c r="D223" s="9">
        <v>1</v>
      </c>
      <c r="E223" s="9">
        <v>1</v>
      </c>
      <c r="F223" s="9">
        <v>1</v>
      </c>
      <c r="G223" s="9">
        <v>1</v>
      </c>
      <c r="H223" s="9">
        <v>1</v>
      </c>
      <c r="I223" s="9">
        <v>1</v>
      </c>
      <c r="J223" s="9"/>
      <c r="K223" s="9">
        <f t="shared" si="43"/>
      </c>
      <c r="L223" s="9">
        <f t="shared" si="44"/>
      </c>
      <c r="M223" s="9">
        <f t="shared" si="45"/>
      </c>
      <c r="N223" s="9">
        <f t="shared" si="47"/>
      </c>
      <c r="O223" s="9">
        <f t="shared" si="46"/>
      </c>
      <c r="P223" s="9">
        <f t="shared" si="48"/>
      </c>
      <c r="Q223" s="9"/>
      <c r="R223" s="16"/>
    </row>
    <row r="224" spans="1:18" ht="26.25" thickBot="1">
      <c r="A224" s="17"/>
      <c r="B224" s="23">
        <v>218</v>
      </c>
      <c r="C224" s="30" t="s">
        <v>323</v>
      </c>
      <c r="D224" s="9">
        <v>1</v>
      </c>
      <c r="E224" s="9">
        <v>1</v>
      </c>
      <c r="F224" s="9">
        <v>1</v>
      </c>
      <c r="G224" s="9">
        <v>1</v>
      </c>
      <c r="H224" s="9">
        <v>1</v>
      </c>
      <c r="I224" s="9">
        <v>1</v>
      </c>
      <c r="J224" s="9"/>
      <c r="K224" s="9">
        <f t="shared" si="43"/>
      </c>
      <c r="L224" s="9">
        <f t="shared" si="44"/>
      </c>
      <c r="M224" s="9">
        <f t="shared" si="45"/>
      </c>
      <c r="N224" s="9">
        <f t="shared" si="47"/>
      </c>
      <c r="O224" s="9">
        <f t="shared" si="46"/>
      </c>
      <c r="P224" s="9">
        <f t="shared" si="48"/>
      </c>
      <c r="Q224" s="9"/>
      <c r="R224" s="16"/>
    </row>
    <row r="225" spans="1:18" ht="15" thickBot="1">
      <c r="A225" s="17"/>
      <c r="B225" s="23">
        <v>219</v>
      </c>
      <c r="C225" s="30" t="s">
        <v>324</v>
      </c>
      <c r="D225" s="9">
        <v>1</v>
      </c>
      <c r="E225" s="9">
        <v>1</v>
      </c>
      <c r="F225" s="9">
        <v>1</v>
      </c>
      <c r="G225" s="9">
        <v>1</v>
      </c>
      <c r="H225" s="9">
        <v>1</v>
      </c>
      <c r="I225" s="9">
        <v>1</v>
      </c>
      <c r="J225" s="9"/>
      <c r="K225" s="9">
        <f t="shared" si="43"/>
      </c>
      <c r="L225" s="9">
        <f t="shared" si="44"/>
      </c>
      <c r="M225" s="9">
        <f t="shared" si="45"/>
      </c>
      <c r="N225" s="9">
        <f t="shared" si="47"/>
      </c>
      <c r="O225" s="9">
        <f t="shared" si="46"/>
      </c>
      <c r="P225" s="9">
        <f t="shared" si="48"/>
      </c>
      <c r="Q225" s="9"/>
      <c r="R225" s="16"/>
    </row>
    <row r="226" spans="1:18" ht="26.25" thickBot="1">
      <c r="A226" s="17"/>
      <c r="B226" s="23">
        <v>220</v>
      </c>
      <c r="C226" s="30" t="s">
        <v>325</v>
      </c>
      <c r="D226" s="29">
        <v>1</v>
      </c>
      <c r="E226" s="29"/>
      <c r="F226" s="29">
        <v>1</v>
      </c>
      <c r="G226" s="29">
        <v>1</v>
      </c>
      <c r="H226" s="29">
        <v>1</v>
      </c>
      <c r="I226" s="29">
        <v>1</v>
      </c>
      <c r="J226" s="29"/>
      <c r="K226" s="9">
        <f t="shared" si="43"/>
      </c>
      <c r="L226" s="9">
        <f t="shared" si="44"/>
        <v>1</v>
      </c>
      <c r="M226" s="9">
        <f t="shared" si="45"/>
      </c>
      <c r="N226" s="9">
        <f t="shared" si="47"/>
      </c>
      <c r="O226" s="9">
        <f t="shared" si="46"/>
      </c>
      <c r="P226" s="9">
        <f t="shared" si="48"/>
      </c>
      <c r="Q226" s="9"/>
      <c r="R226" s="16"/>
    </row>
    <row r="227" spans="1:18" ht="26.25" thickBot="1">
      <c r="A227" s="17"/>
      <c r="B227" s="23">
        <v>221</v>
      </c>
      <c r="C227" s="30" t="s">
        <v>326</v>
      </c>
      <c r="D227" s="9">
        <v>1</v>
      </c>
      <c r="E227" s="9">
        <v>1</v>
      </c>
      <c r="F227" s="9">
        <v>1</v>
      </c>
      <c r="G227" s="9">
        <v>1</v>
      </c>
      <c r="H227" s="9">
        <v>1</v>
      </c>
      <c r="I227" s="9">
        <v>1</v>
      </c>
      <c r="J227" s="9"/>
      <c r="K227" s="9">
        <f t="shared" si="43"/>
      </c>
      <c r="L227" s="9">
        <f t="shared" si="44"/>
      </c>
      <c r="M227" s="9">
        <f t="shared" si="45"/>
      </c>
      <c r="N227" s="9">
        <f t="shared" si="47"/>
      </c>
      <c r="O227" s="9">
        <f t="shared" si="46"/>
      </c>
      <c r="P227" s="9">
        <f t="shared" si="48"/>
      </c>
      <c r="Q227" s="9"/>
      <c r="R227" s="16"/>
    </row>
    <row r="228" spans="1:18" ht="26.25" thickBot="1">
      <c r="A228" s="17"/>
      <c r="B228" s="23">
        <v>222</v>
      </c>
      <c r="C228" s="30" t="s">
        <v>327</v>
      </c>
      <c r="D228" s="9">
        <v>1</v>
      </c>
      <c r="E228" s="9">
        <v>1</v>
      </c>
      <c r="F228" s="9">
        <v>1</v>
      </c>
      <c r="G228" s="9">
        <v>1</v>
      </c>
      <c r="H228" s="9">
        <v>1</v>
      </c>
      <c r="I228" s="9">
        <v>1</v>
      </c>
      <c r="J228" s="9"/>
      <c r="K228" s="9">
        <f t="shared" si="43"/>
      </c>
      <c r="L228" s="9">
        <f t="shared" si="44"/>
      </c>
      <c r="M228" s="9">
        <f t="shared" si="45"/>
      </c>
      <c r="N228" s="9">
        <f t="shared" si="47"/>
      </c>
      <c r="O228" s="9">
        <f t="shared" si="46"/>
      </c>
      <c r="P228" s="9">
        <f t="shared" si="48"/>
      </c>
      <c r="Q228" s="9"/>
      <c r="R228" s="16"/>
    </row>
    <row r="229" spans="1:18" ht="15" thickBot="1">
      <c r="A229" s="19"/>
      <c r="B229" s="20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2"/>
    </row>
    <row r="230" spans="4:17" ht="14.25">
      <c r="D230" s="2">
        <f aca="true" t="shared" si="49" ref="D230:Q230">SUM(D7:D228)</f>
        <v>185</v>
      </c>
      <c r="E230" s="2">
        <f t="shared" si="49"/>
        <v>182</v>
      </c>
      <c r="F230" s="2">
        <f t="shared" si="49"/>
        <v>197</v>
      </c>
      <c r="G230" s="2">
        <f t="shared" si="49"/>
        <v>185</v>
      </c>
      <c r="H230" s="2">
        <f t="shared" si="49"/>
        <v>206</v>
      </c>
      <c r="I230" s="2">
        <f t="shared" si="49"/>
        <v>202</v>
      </c>
      <c r="J230" s="2">
        <f t="shared" si="49"/>
        <v>22</v>
      </c>
      <c r="K230" s="2">
        <f t="shared" si="49"/>
        <v>37</v>
      </c>
      <c r="L230" s="2">
        <f t="shared" si="49"/>
        <v>39</v>
      </c>
      <c r="M230" s="2">
        <f t="shared" si="49"/>
        <v>25</v>
      </c>
      <c r="N230" s="2">
        <f t="shared" si="49"/>
        <v>36</v>
      </c>
      <c r="O230" s="2">
        <f t="shared" si="49"/>
        <v>16</v>
      </c>
      <c r="P230" s="2">
        <f t="shared" si="49"/>
        <v>19</v>
      </c>
      <c r="Q230" s="2">
        <f t="shared" si="49"/>
        <v>28</v>
      </c>
    </row>
  </sheetData>
  <sheetProtection/>
  <mergeCells count="13">
    <mergeCell ref="C4:C6"/>
    <mergeCell ref="D5:E5"/>
    <mergeCell ref="F5:G5"/>
    <mergeCell ref="H5:I5"/>
    <mergeCell ref="B2:Q2"/>
    <mergeCell ref="M5:N5"/>
    <mergeCell ref="O5:P5"/>
    <mergeCell ref="J5:J6"/>
    <mergeCell ref="Q5:Q6"/>
    <mergeCell ref="K4:Q4"/>
    <mergeCell ref="K5:L5"/>
    <mergeCell ref="D4:J4"/>
    <mergeCell ref="B4:B6"/>
  </mergeCells>
  <conditionalFormatting sqref="K229:Q229 D7:Q228">
    <cfRule type="cellIs" priority="645" dxfId="1" operator="equal">
      <formula>1</formula>
    </cfRule>
  </conditionalFormatting>
  <conditionalFormatting sqref="C53:D100 J109:Q114 K115:Q117 K144:Q152 J119:Q121 K118:L118 K133:L133 K153:L153 N118:Q118 N153:Q153 L122:Q125 K123:K130 J134:Q136 K124:Q132 N133:Q133 L137:Q137 K158:Q164 L164:Q226 Q138:Q162 P138 K138:N138 K139:Q139 K140:P146 L147:P161 K148:K161 D7:J228">
    <cfRule type="cellIs" priority="642" dxfId="2" operator="equal">
      <formula>1</formula>
    </cfRule>
  </conditionalFormatting>
  <conditionalFormatting sqref="K78:Q226 D54:Q98">
    <cfRule type="cellIs" priority="631" dxfId="83" operator="notEqual">
      <formula>1</formula>
    </cfRule>
  </conditionalFormatting>
  <conditionalFormatting sqref="J7:J228">
    <cfRule type="cellIs" priority="126" dxfId="1" operator="equal">
      <formula>1</formula>
    </cfRule>
  </conditionalFormatting>
  <conditionalFormatting sqref="J7:J228">
    <cfRule type="cellIs" priority="125" dxfId="2" operator="equal">
      <formula>1</formula>
    </cfRule>
  </conditionalFormatting>
  <conditionalFormatting sqref="J54:J99">
    <cfRule type="cellIs" priority="124" dxfId="83" operator="notEqual">
      <formula>1</formula>
    </cfRule>
  </conditionalFormatting>
  <conditionalFormatting sqref="J109:J164">
    <cfRule type="cellIs" priority="123" dxfId="1" operator="equal">
      <formula>1</formula>
    </cfRule>
  </conditionalFormatting>
  <conditionalFormatting sqref="J109:J164">
    <cfRule type="cellIs" priority="122" dxfId="2" operator="equal">
      <formula>1</formula>
    </cfRule>
  </conditionalFormatting>
  <conditionalFormatting sqref="J109:J114">
    <cfRule type="cellIs" priority="121" dxfId="1" operator="equal">
      <formula>1</formula>
    </cfRule>
  </conditionalFormatting>
  <conditionalFormatting sqref="J109:J114">
    <cfRule type="cellIs" priority="120" dxfId="2" operator="equal">
      <formula>1</formula>
    </cfRule>
  </conditionalFormatting>
  <conditionalFormatting sqref="J109:J114">
    <cfRule type="cellIs" priority="119" dxfId="2" operator="equal">
      <formula>1</formula>
    </cfRule>
  </conditionalFormatting>
  <conditionalFormatting sqref="J109:J114">
    <cfRule type="cellIs" priority="118" dxfId="1" operator="equal">
      <formula>1</formula>
    </cfRule>
  </conditionalFormatting>
  <conditionalFormatting sqref="J116:J117">
    <cfRule type="cellIs" priority="117" dxfId="2" operator="equal">
      <formula>1</formula>
    </cfRule>
  </conditionalFormatting>
  <conditionalFormatting sqref="J116:J117">
    <cfRule type="cellIs" priority="116" dxfId="1" operator="equal">
      <formula>1</formula>
    </cfRule>
  </conditionalFormatting>
  <conditionalFormatting sqref="J116:J117">
    <cfRule type="cellIs" priority="115" dxfId="2" operator="equal">
      <formula>1</formula>
    </cfRule>
  </conditionalFormatting>
  <conditionalFormatting sqref="J116:J117">
    <cfRule type="cellIs" priority="114" dxfId="2" operator="equal">
      <formula>1</formula>
    </cfRule>
  </conditionalFormatting>
  <conditionalFormatting sqref="J116:J117">
    <cfRule type="cellIs" priority="113" dxfId="1" operator="equal">
      <formula>1</formula>
    </cfRule>
  </conditionalFormatting>
  <conditionalFormatting sqref="J119:J121">
    <cfRule type="cellIs" priority="112" dxfId="2" operator="equal">
      <formula>1</formula>
    </cfRule>
  </conditionalFormatting>
  <conditionalFormatting sqref="J119:J121">
    <cfRule type="cellIs" priority="111" dxfId="1" operator="equal">
      <formula>1</formula>
    </cfRule>
  </conditionalFormatting>
  <conditionalFormatting sqref="J119:J121">
    <cfRule type="cellIs" priority="110" dxfId="2" operator="equal">
      <formula>1</formula>
    </cfRule>
  </conditionalFormatting>
  <conditionalFormatting sqref="J119:J121">
    <cfRule type="cellIs" priority="109" dxfId="2" operator="equal">
      <formula>1</formula>
    </cfRule>
  </conditionalFormatting>
  <conditionalFormatting sqref="J119:J121">
    <cfRule type="cellIs" priority="108" dxfId="1" operator="equal">
      <formula>1</formula>
    </cfRule>
  </conditionalFormatting>
  <conditionalFormatting sqref="J122:J132">
    <cfRule type="cellIs" priority="107" dxfId="2" operator="equal">
      <formula>1</formula>
    </cfRule>
  </conditionalFormatting>
  <conditionalFormatting sqref="J122:J132">
    <cfRule type="cellIs" priority="106" dxfId="1" operator="equal">
      <formula>1</formula>
    </cfRule>
  </conditionalFormatting>
  <conditionalFormatting sqref="J122:J132">
    <cfRule type="cellIs" priority="105" dxfId="2" operator="equal">
      <formula>1</formula>
    </cfRule>
  </conditionalFormatting>
  <conditionalFormatting sqref="J122:J132">
    <cfRule type="cellIs" priority="104" dxfId="2" operator="equal">
      <formula>1</formula>
    </cfRule>
  </conditionalFormatting>
  <conditionalFormatting sqref="J134:J136">
    <cfRule type="cellIs" priority="102" dxfId="2" operator="equal">
      <formula>1</formula>
    </cfRule>
  </conditionalFormatting>
  <conditionalFormatting sqref="J134:J136">
    <cfRule type="cellIs" priority="101" dxfId="2" operator="equal">
      <formula>1</formula>
    </cfRule>
  </conditionalFormatting>
  <conditionalFormatting sqref="J134:J136">
    <cfRule type="cellIs" priority="100" dxfId="1" operator="equal">
      <formula>1</formula>
    </cfRule>
  </conditionalFormatting>
  <conditionalFormatting sqref="J134:J136">
    <cfRule type="cellIs" priority="99" dxfId="2" operator="equal">
      <formula>1</formula>
    </cfRule>
  </conditionalFormatting>
  <conditionalFormatting sqref="J134:J136">
    <cfRule type="cellIs" priority="98" dxfId="2" operator="equal">
      <formula>1</formula>
    </cfRule>
  </conditionalFormatting>
  <conditionalFormatting sqref="J137:J163">
    <cfRule type="cellIs" priority="96" dxfId="2" operator="equal">
      <formula>1</formula>
    </cfRule>
  </conditionalFormatting>
  <conditionalFormatting sqref="J137:J163">
    <cfRule type="cellIs" priority="95" dxfId="2" operator="equal">
      <formula>1</formula>
    </cfRule>
  </conditionalFormatting>
  <conditionalFormatting sqref="J137:J163">
    <cfRule type="cellIs" priority="94" dxfId="2" operator="equal">
      <formula>1</formula>
    </cfRule>
  </conditionalFormatting>
  <conditionalFormatting sqref="J137:J163">
    <cfRule type="cellIs" priority="93" dxfId="1" operator="equal">
      <formula>1</formula>
    </cfRule>
  </conditionalFormatting>
  <conditionalFormatting sqref="J137:J163">
    <cfRule type="cellIs" priority="92" dxfId="2" operator="equal">
      <formula>1</formula>
    </cfRule>
  </conditionalFormatting>
  <conditionalFormatting sqref="J137:J163">
    <cfRule type="cellIs" priority="91" dxfId="2" operator="equal">
      <formula>1</formula>
    </cfRule>
  </conditionalFormatting>
  <conditionalFormatting sqref="J85">
    <cfRule type="cellIs" priority="89" dxfId="1" operator="equal">
      <formula>1</formula>
    </cfRule>
  </conditionalFormatting>
  <conditionalFormatting sqref="J85">
    <cfRule type="cellIs" priority="88" dxfId="2" operator="equal">
      <formula>1</formula>
    </cfRule>
  </conditionalFormatting>
  <conditionalFormatting sqref="Q7:Q228">
    <cfRule type="cellIs" priority="86" dxfId="1" operator="equal">
      <formula>1</formula>
    </cfRule>
  </conditionalFormatting>
  <conditionalFormatting sqref="Q109:Q226">
    <cfRule type="cellIs" priority="85" dxfId="2" operator="equal">
      <formula>1</formula>
    </cfRule>
  </conditionalFormatting>
  <conditionalFormatting sqref="Q54:Q226">
    <cfRule type="cellIs" priority="84" dxfId="83" operator="notEqual">
      <formula>1</formula>
    </cfRule>
  </conditionalFormatting>
  <conditionalFormatting sqref="Q109:Q226">
    <cfRule type="cellIs" priority="83" dxfId="1" operator="equal">
      <formula>1</formula>
    </cfRule>
  </conditionalFormatting>
  <conditionalFormatting sqref="Q109:Q114 Q134:Q136 Q124:Q129 Q139 Q144:Q149 Q158:Q163">
    <cfRule type="cellIs" priority="82" dxfId="2" operator="equal">
      <formula>1</formula>
    </cfRule>
  </conditionalFormatting>
  <conditionalFormatting sqref="Q109:Q114 Q124:Q129 Q139 Q144:Q149 Q158:Q163">
    <cfRule type="cellIs" priority="81" dxfId="1" operator="equal">
      <formula>1</formula>
    </cfRule>
  </conditionalFormatting>
  <conditionalFormatting sqref="Q109:Q114 Q124:Q129 Q139 Q144:Q149 Q158:Q163">
    <cfRule type="cellIs" priority="80" dxfId="2" operator="equal">
      <formula>1</formula>
    </cfRule>
  </conditionalFormatting>
  <conditionalFormatting sqref="Q109:Q114 Q124:Q129 Q139 Q144:Q149 Q158:Q163">
    <cfRule type="cellIs" priority="79" dxfId="2" operator="equal">
      <formula>1</formula>
    </cfRule>
  </conditionalFormatting>
  <conditionalFormatting sqref="Q109:Q114 Q124:Q129 Q139 Q144:Q149 Q158:Q163">
    <cfRule type="cellIs" priority="78" dxfId="1" operator="equal">
      <formula>1</formula>
    </cfRule>
  </conditionalFormatting>
  <conditionalFormatting sqref="Q115:Q117 Q130:Q132 Q150:Q152 Q164:Q226">
    <cfRule type="cellIs" priority="77" dxfId="2" operator="equal">
      <formula>1</formula>
    </cfRule>
  </conditionalFormatting>
  <conditionalFormatting sqref="Q115:Q117 Q130:Q132 Q150:Q152 Q164:Q226">
    <cfRule type="cellIs" priority="76" dxfId="1" operator="equal">
      <formula>1</formula>
    </cfRule>
  </conditionalFormatting>
  <conditionalFormatting sqref="Q115:Q117 Q130:Q132 Q150:Q152 Q164:Q226">
    <cfRule type="cellIs" priority="75" dxfId="2" operator="equal">
      <formula>1</formula>
    </cfRule>
  </conditionalFormatting>
  <conditionalFormatting sqref="Q115:Q117 Q130:Q132 Q150:Q152 Q164:Q226">
    <cfRule type="cellIs" priority="74" dxfId="2" operator="equal">
      <formula>1</formula>
    </cfRule>
  </conditionalFormatting>
  <conditionalFormatting sqref="Q115:Q117 Q130:Q132 Q150:Q152 Q164:Q226">
    <cfRule type="cellIs" priority="73" dxfId="1" operator="equal">
      <formula>1</formula>
    </cfRule>
  </conditionalFormatting>
  <conditionalFormatting sqref="Q119:Q121 Q134">
    <cfRule type="cellIs" priority="72" dxfId="2" operator="equal">
      <formula>1</formula>
    </cfRule>
  </conditionalFormatting>
  <conditionalFormatting sqref="Q119:Q121 Q134">
    <cfRule type="cellIs" priority="71" dxfId="1" operator="equal">
      <formula>1</formula>
    </cfRule>
  </conditionalFormatting>
  <conditionalFormatting sqref="Q119:Q121 Q134">
    <cfRule type="cellIs" priority="70" dxfId="2" operator="equal">
      <formula>1</formula>
    </cfRule>
  </conditionalFormatting>
  <conditionalFormatting sqref="Q119:Q121 Q134">
    <cfRule type="cellIs" priority="69" dxfId="2" operator="equal">
      <formula>1</formula>
    </cfRule>
  </conditionalFormatting>
  <conditionalFormatting sqref="Q119:Q121 Q134">
    <cfRule type="cellIs" priority="68" dxfId="1" operator="equal">
      <formula>1</formula>
    </cfRule>
  </conditionalFormatting>
  <conditionalFormatting sqref="Q118 Q133 Q153">
    <cfRule type="cellIs" priority="67" dxfId="2" operator="equal">
      <formula>1</formula>
    </cfRule>
  </conditionalFormatting>
  <conditionalFormatting sqref="Q118 Q133 Q153">
    <cfRule type="cellIs" priority="66" dxfId="1" operator="equal">
      <formula>1</formula>
    </cfRule>
  </conditionalFormatting>
  <conditionalFormatting sqref="Q118 Q133 Q153">
    <cfRule type="cellIs" priority="65" dxfId="2" operator="equal">
      <formula>1</formula>
    </cfRule>
  </conditionalFormatting>
  <conditionalFormatting sqref="Q118 Q133 Q153">
    <cfRule type="cellIs" priority="64" dxfId="2" operator="equal">
      <formula>1</formula>
    </cfRule>
  </conditionalFormatting>
  <conditionalFormatting sqref="Q118 Q133 Q153">
    <cfRule type="cellIs" priority="63" dxfId="1" operator="equal">
      <formula>1</formula>
    </cfRule>
  </conditionalFormatting>
  <conditionalFormatting sqref="Q122:Q125">
    <cfRule type="cellIs" priority="62" dxfId="2" operator="equal">
      <formula>1</formula>
    </cfRule>
  </conditionalFormatting>
  <conditionalFormatting sqref="Q122:Q125">
    <cfRule type="cellIs" priority="61" dxfId="2" operator="equal">
      <formula>1</formula>
    </cfRule>
  </conditionalFormatting>
  <conditionalFormatting sqref="Q122:Q125">
    <cfRule type="cellIs" priority="60" dxfId="1" operator="equal">
      <formula>1</formula>
    </cfRule>
  </conditionalFormatting>
  <conditionalFormatting sqref="Q122:Q125">
    <cfRule type="cellIs" priority="59" dxfId="2" operator="equal">
      <formula>1</formula>
    </cfRule>
  </conditionalFormatting>
  <conditionalFormatting sqref="Q122:Q125">
    <cfRule type="cellIs" priority="58" dxfId="2" operator="equal">
      <formula>1</formula>
    </cfRule>
  </conditionalFormatting>
  <conditionalFormatting sqref="Q122:Q125">
    <cfRule type="cellIs" priority="57" dxfId="1" operator="equal">
      <formula>1</formula>
    </cfRule>
  </conditionalFormatting>
  <conditionalFormatting sqref="Q131">
    <cfRule type="cellIs" priority="56" dxfId="2" operator="equal">
      <formula>1</formula>
    </cfRule>
  </conditionalFormatting>
  <conditionalFormatting sqref="Q131">
    <cfRule type="cellIs" priority="55" dxfId="2" operator="equal">
      <formula>1</formula>
    </cfRule>
  </conditionalFormatting>
  <conditionalFormatting sqref="Q131">
    <cfRule type="cellIs" priority="54" dxfId="1" operator="equal">
      <formula>1</formula>
    </cfRule>
  </conditionalFormatting>
  <conditionalFormatting sqref="Q131">
    <cfRule type="cellIs" priority="53" dxfId="2" operator="equal">
      <formula>1</formula>
    </cfRule>
  </conditionalFormatting>
  <conditionalFormatting sqref="Q131">
    <cfRule type="cellIs" priority="52" dxfId="2" operator="equal">
      <formula>1</formula>
    </cfRule>
  </conditionalFormatting>
  <conditionalFormatting sqref="Q131">
    <cfRule type="cellIs" priority="51" dxfId="1" operator="equal">
      <formula>1</formula>
    </cfRule>
  </conditionalFormatting>
  <conditionalFormatting sqref="Q127:Q130">
    <cfRule type="cellIs" priority="50" dxfId="2" operator="equal">
      <formula>1</formula>
    </cfRule>
  </conditionalFormatting>
  <conditionalFormatting sqref="Q127:Q130">
    <cfRule type="cellIs" priority="49" dxfId="2" operator="equal">
      <formula>1</formula>
    </cfRule>
  </conditionalFormatting>
  <conditionalFormatting sqref="Q127:Q130">
    <cfRule type="cellIs" priority="48" dxfId="1" operator="equal">
      <formula>1</formula>
    </cfRule>
  </conditionalFormatting>
  <conditionalFormatting sqref="Q127:Q130">
    <cfRule type="cellIs" priority="47" dxfId="2" operator="equal">
      <formula>1</formula>
    </cfRule>
  </conditionalFormatting>
  <conditionalFormatting sqref="Q127:Q130">
    <cfRule type="cellIs" priority="46" dxfId="2" operator="equal">
      <formula>1</formula>
    </cfRule>
  </conditionalFormatting>
  <conditionalFormatting sqref="Q127:Q130">
    <cfRule type="cellIs" priority="45" dxfId="1" operator="equal">
      <formula>1</formula>
    </cfRule>
  </conditionalFormatting>
  <conditionalFormatting sqref="Q134:Q136">
    <cfRule type="cellIs" priority="44" dxfId="2" operator="equal">
      <formula>1</formula>
    </cfRule>
  </conditionalFormatting>
  <conditionalFormatting sqref="Q134:Q136">
    <cfRule type="cellIs" priority="43" dxfId="2" operator="equal">
      <formula>1</formula>
    </cfRule>
  </conditionalFormatting>
  <conditionalFormatting sqref="Q134:Q136">
    <cfRule type="cellIs" priority="42" dxfId="1" operator="equal">
      <formula>1</formula>
    </cfRule>
  </conditionalFormatting>
  <conditionalFormatting sqref="Q134:Q136">
    <cfRule type="cellIs" priority="41" dxfId="2" operator="equal">
      <formula>1</formula>
    </cfRule>
  </conditionalFormatting>
  <conditionalFormatting sqref="Q134:Q136">
    <cfRule type="cellIs" priority="40" dxfId="2" operator="equal">
      <formula>1</formula>
    </cfRule>
  </conditionalFormatting>
  <conditionalFormatting sqref="Q134:Q136">
    <cfRule type="cellIs" priority="39" dxfId="1" operator="equal">
      <formula>1</formula>
    </cfRule>
  </conditionalFormatting>
  <conditionalFormatting sqref="Q133">
    <cfRule type="cellIs" priority="38" dxfId="2" operator="equal">
      <formula>1</formula>
    </cfRule>
  </conditionalFormatting>
  <conditionalFormatting sqref="Q133">
    <cfRule type="cellIs" priority="37" dxfId="2" operator="equal">
      <formula>1</formula>
    </cfRule>
  </conditionalFormatting>
  <conditionalFormatting sqref="Q133">
    <cfRule type="cellIs" priority="36" dxfId="1" operator="equal">
      <formula>1</formula>
    </cfRule>
  </conditionalFormatting>
  <conditionalFormatting sqref="Q133">
    <cfRule type="cellIs" priority="35" dxfId="2" operator="equal">
      <formula>1</formula>
    </cfRule>
  </conditionalFormatting>
  <conditionalFormatting sqref="Q133">
    <cfRule type="cellIs" priority="34" dxfId="2" operator="equal">
      <formula>1</formula>
    </cfRule>
  </conditionalFormatting>
  <conditionalFormatting sqref="Q133">
    <cfRule type="cellIs" priority="33" dxfId="1" operator="equal">
      <formula>1</formula>
    </cfRule>
  </conditionalFormatting>
  <conditionalFormatting sqref="Q137">
    <cfRule type="cellIs" priority="32" dxfId="2" operator="equal">
      <formula>1</formula>
    </cfRule>
  </conditionalFormatting>
  <conditionalFormatting sqref="Q137">
    <cfRule type="cellIs" priority="31" dxfId="2" operator="equal">
      <formula>1</formula>
    </cfRule>
  </conditionalFormatting>
  <conditionalFormatting sqref="Q137">
    <cfRule type="cellIs" priority="30" dxfId="2" operator="equal">
      <formula>1</formula>
    </cfRule>
  </conditionalFormatting>
  <conditionalFormatting sqref="Q137">
    <cfRule type="cellIs" priority="29" dxfId="1" operator="equal">
      <formula>1</formula>
    </cfRule>
  </conditionalFormatting>
  <conditionalFormatting sqref="Q137">
    <cfRule type="cellIs" priority="28" dxfId="2" operator="equal">
      <formula>1</formula>
    </cfRule>
  </conditionalFormatting>
  <conditionalFormatting sqref="Q137">
    <cfRule type="cellIs" priority="27" dxfId="2" operator="equal">
      <formula>1</formula>
    </cfRule>
  </conditionalFormatting>
  <conditionalFormatting sqref="Q137">
    <cfRule type="cellIs" priority="26" dxfId="1" operator="equal">
      <formula>1</formula>
    </cfRule>
  </conditionalFormatting>
  <conditionalFormatting sqref="Q163">
    <cfRule type="cellIs" priority="25" dxfId="2" operator="equal">
      <formula>1</formula>
    </cfRule>
  </conditionalFormatting>
  <conditionalFormatting sqref="Q163">
    <cfRule type="cellIs" priority="24" dxfId="2" operator="equal">
      <formula>1</formula>
    </cfRule>
  </conditionalFormatting>
  <conditionalFormatting sqref="Q163">
    <cfRule type="cellIs" priority="23" dxfId="2" operator="equal">
      <formula>1</formula>
    </cfRule>
  </conditionalFormatting>
  <conditionalFormatting sqref="Q163">
    <cfRule type="cellIs" priority="22" dxfId="2" operator="equal">
      <formula>1</formula>
    </cfRule>
  </conditionalFormatting>
  <conditionalFormatting sqref="Q163">
    <cfRule type="cellIs" priority="21" dxfId="1" operator="equal">
      <formula>1</formula>
    </cfRule>
  </conditionalFormatting>
  <conditionalFormatting sqref="Q163">
    <cfRule type="cellIs" priority="20" dxfId="2" operator="equal">
      <formula>1</formula>
    </cfRule>
  </conditionalFormatting>
  <conditionalFormatting sqref="Q163">
    <cfRule type="cellIs" priority="19" dxfId="2" operator="equal">
      <formula>1</formula>
    </cfRule>
  </conditionalFormatting>
  <conditionalFormatting sqref="Q163">
    <cfRule type="cellIs" priority="18" dxfId="1" operator="equal">
      <formula>1</formula>
    </cfRule>
  </conditionalFormatting>
  <conditionalFormatting sqref="Q164:Q226">
    <cfRule type="cellIs" priority="17" dxfId="2" operator="equal">
      <formula>1</formula>
    </cfRule>
  </conditionalFormatting>
  <conditionalFormatting sqref="Q164:Q226">
    <cfRule type="cellIs" priority="16" dxfId="2" operator="equal">
      <formula>1</formula>
    </cfRule>
  </conditionalFormatting>
  <conditionalFormatting sqref="Q164:Q226">
    <cfRule type="cellIs" priority="15" dxfId="2" operator="equal">
      <formula>1</formula>
    </cfRule>
  </conditionalFormatting>
  <conditionalFormatting sqref="Q164:Q226">
    <cfRule type="cellIs" priority="14" dxfId="2" operator="equal">
      <formula>1</formula>
    </cfRule>
  </conditionalFormatting>
  <conditionalFormatting sqref="Q164:Q226">
    <cfRule type="cellIs" priority="13" dxfId="1" operator="equal">
      <formula>1</formula>
    </cfRule>
  </conditionalFormatting>
  <conditionalFormatting sqref="Q164:Q226">
    <cfRule type="cellIs" priority="12" dxfId="2" operator="equal">
      <formula>1</formula>
    </cfRule>
  </conditionalFormatting>
  <conditionalFormatting sqref="Q164:Q226">
    <cfRule type="cellIs" priority="11" dxfId="2" operator="equal">
      <formula>1</formula>
    </cfRule>
  </conditionalFormatting>
  <conditionalFormatting sqref="Q164:Q226">
    <cfRule type="cellIs" priority="10" dxfId="1" operator="equal">
      <formula>1</formula>
    </cfRule>
  </conditionalFormatting>
  <conditionalFormatting sqref="Q138:Q162">
    <cfRule type="cellIs" priority="9" dxfId="2" operator="equal">
      <formula>1</formula>
    </cfRule>
  </conditionalFormatting>
  <conditionalFormatting sqref="Q138:Q162">
    <cfRule type="cellIs" priority="8" dxfId="2" operator="equal">
      <formula>1</formula>
    </cfRule>
  </conditionalFormatting>
  <conditionalFormatting sqref="Q138:Q162">
    <cfRule type="cellIs" priority="7" dxfId="2" operator="equal">
      <formula>1</formula>
    </cfRule>
  </conditionalFormatting>
  <conditionalFormatting sqref="Q138:Q162">
    <cfRule type="cellIs" priority="6" dxfId="2" operator="equal">
      <formula>1</formula>
    </cfRule>
  </conditionalFormatting>
  <conditionalFormatting sqref="Q138:Q162">
    <cfRule type="cellIs" priority="5" dxfId="1" operator="equal">
      <formula>1</formula>
    </cfRule>
  </conditionalFormatting>
  <conditionalFormatting sqref="Q138:Q162">
    <cfRule type="cellIs" priority="4" dxfId="2" operator="equal">
      <formula>1</formula>
    </cfRule>
  </conditionalFormatting>
  <conditionalFormatting sqref="Q138:Q162">
    <cfRule type="cellIs" priority="3" dxfId="2" operator="equal">
      <formula>1</formula>
    </cfRule>
  </conditionalFormatting>
  <conditionalFormatting sqref="Q138:Q162">
    <cfRule type="cellIs" priority="2" dxfId="1" operator="equal">
      <formula>1</formula>
    </cfRule>
  </conditionalFormatting>
  <conditionalFormatting sqref="Q7:Q228">
    <cfRule type="cellIs" priority="1" dxfId="0" operator="equal">
      <formula>2</formula>
    </cfRule>
  </conditionalFormatting>
  <printOptions/>
  <pageMargins left="0.7" right="0.7" top="0.75" bottom="0.75" header="0.3" footer="0.3"/>
  <pageSetup fitToHeight="4" horizontalDpi="600" verticalDpi="600" orientation="landscape" scale="57" r:id="rId3"/>
  <headerFooter alignWithMargins="0">
    <oddFooter>&amp;CPage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2" customWidth="1"/>
    <col min="2" max="2" width="9.140625" style="1" customWidth="1"/>
    <col min="3" max="3" width="59.00390625" style="2" bestFit="1" customWidth="1"/>
    <col min="4" max="12" width="4.57421875" style="1" bestFit="1" customWidth="1"/>
    <col min="13" max="16384" width="9.140625" style="2" customWidth="1"/>
  </cols>
  <sheetData>
    <row r="2" spans="2:12" ht="15.75">
      <c r="B2" s="58" t="s">
        <v>83</v>
      </c>
      <c r="C2" s="58"/>
      <c r="D2" s="58"/>
      <c r="E2" s="2"/>
      <c r="F2" s="2"/>
      <c r="G2" s="2"/>
      <c r="H2" s="2"/>
      <c r="I2" s="2"/>
      <c r="J2" s="2"/>
      <c r="K2" s="2"/>
      <c r="L2" s="2"/>
    </row>
    <row r="3" ht="15" thickBot="1"/>
    <row r="4" spans="2:12" ht="15" customHeight="1" thickBot="1">
      <c r="B4" s="57" t="s">
        <v>80</v>
      </c>
      <c r="C4" s="46" t="s">
        <v>81</v>
      </c>
      <c r="D4" s="59" t="s">
        <v>4</v>
      </c>
      <c r="E4" s="46">
        <v>1</v>
      </c>
      <c r="F4" s="46">
        <v>2</v>
      </c>
      <c r="G4" s="46">
        <v>3</v>
      </c>
      <c r="H4" s="46">
        <v>4</v>
      </c>
      <c r="I4" s="46">
        <v>5</v>
      </c>
      <c r="J4" s="46">
        <v>6</v>
      </c>
      <c r="K4" s="46">
        <v>7</v>
      </c>
      <c r="L4" s="46">
        <v>8</v>
      </c>
    </row>
    <row r="5" spans="2:12" ht="80.25" customHeight="1" thickBot="1">
      <c r="B5" s="57"/>
      <c r="C5" s="46"/>
      <c r="D5" s="59"/>
      <c r="E5" s="46"/>
      <c r="F5" s="46"/>
      <c r="G5" s="46"/>
      <c r="H5" s="46"/>
      <c r="I5" s="46"/>
      <c r="J5" s="46"/>
      <c r="K5" s="46"/>
      <c r="L5" s="46"/>
    </row>
    <row r="6" spans="2:12" ht="45" customHeight="1" thickBot="1">
      <c r="B6" s="57"/>
      <c r="C6" s="46"/>
      <c r="D6" s="59"/>
      <c r="E6" s="46"/>
      <c r="F6" s="46"/>
      <c r="G6" s="46"/>
      <c r="H6" s="46"/>
      <c r="I6" s="46"/>
      <c r="J6" s="46"/>
      <c r="K6" s="46"/>
      <c r="L6" s="46"/>
    </row>
    <row r="7" spans="2:12" ht="14.25">
      <c r="B7" s="5">
        <v>1</v>
      </c>
      <c r="C7" s="6" t="s">
        <v>3</v>
      </c>
      <c r="D7" s="5" t="s">
        <v>13</v>
      </c>
      <c r="E7" s="5"/>
      <c r="F7" s="5"/>
      <c r="G7" s="5"/>
      <c r="H7" s="5"/>
      <c r="I7" s="5"/>
      <c r="J7" s="5"/>
      <c r="K7" s="5"/>
      <c r="L7" s="5"/>
    </row>
    <row r="8" spans="2:12" ht="14.25">
      <c r="B8" s="3">
        <v>2</v>
      </c>
      <c r="C8" s="4" t="s">
        <v>20</v>
      </c>
      <c r="D8" s="3" t="s">
        <v>13</v>
      </c>
      <c r="E8" s="3"/>
      <c r="F8" s="3"/>
      <c r="G8" s="3"/>
      <c r="H8" s="3"/>
      <c r="I8" s="3"/>
      <c r="J8" s="3"/>
      <c r="K8" s="3"/>
      <c r="L8" s="3"/>
    </row>
    <row r="9" spans="2:12" ht="14.25">
      <c r="B9" s="3">
        <v>3</v>
      </c>
      <c r="C9" s="4" t="s">
        <v>1</v>
      </c>
      <c r="D9" s="3" t="s">
        <v>13</v>
      </c>
      <c r="E9" s="3"/>
      <c r="F9" s="3"/>
      <c r="G9" s="3"/>
      <c r="H9" s="3"/>
      <c r="I9" s="3"/>
      <c r="J9" s="3"/>
      <c r="K9" s="3"/>
      <c r="L9" s="3"/>
    </row>
    <row r="10" spans="2:12" ht="14.25">
      <c r="B10" s="3">
        <v>4</v>
      </c>
      <c r="C10" s="4" t="s">
        <v>2</v>
      </c>
      <c r="D10" s="3" t="s">
        <v>13</v>
      </c>
      <c r="E10" s="3"/>
      <c r="F10" s="3"/>
      <c r="G10" s="3"/>
      <c r="H10" s="3"/>
      <c r="I10" s="3"/>
      <c r="J10" s="3"/>
      <c r="K10" s="3"/>
      <c r="L10" s="3"/>
    </row>
    <row r="11" spans="2:12" ht="14.25">
      <c r="B11" s="3">
        <v>5</v>
      </c>
      <c r="C11" s="4" t="s">
        <v>21</v>
      </c>
      <c r="D11" s="3" t="s">
        <v>13</v>
      </c>
      <c r="E11" s="3"/>
      <c r="F11" s="3"/>
      <c r="G11" s="3"/>
      <c r="H11" s="3"/>
      <c r="I11" s="3"/>
      <c r="J11" s="3"/>
      <c r="K11" s="3"/>
      <c r="L11" s="3"/>
    </row>
    <row r="12" spans="2:12" ht="14.25">
      <c r="B12" s="3">
        <v>6</v>
      </c>
      <c r="C12" s="4" t="s">
        <v>17</v>
      </c>
      <c r="D12" s="3" t="s">
        <v>13</v>
      </c>
      <c r="E12" s="3"/>
      <c r="F12" s="3"/>
      <c r="G12" s="3"/>
      <c r="H12" s="3"/>
      <c r="I12" s="3"/>
      <c r="J12" s="3"/>
      <c r="K12" s="3"/>
      <c r="L12" s="3"/>
    </row>
    <row r="13" spans="2:12" ht="14.25">
      <c r="B13" s="3">
        <v>7</v>
      </c>
      <c r="C13" s="4" t="s">
        <v>14</v>
      </c>
      <c r="D13" s="3" t="s">
        <v>13</v>
      </c>
      <c r="E13" s="3"/>
      <c r="F13" s="3"/>
      <c r="G13" s="3"/>
      <c r="H13" s="3"/>
      <c r="I13" s="3"/>
      <c r="J13" s="3"/>
      <c r="K13" s="3"/>
      <c r="L13" s="3"/>
    </row>
    <row r="14" spans="2:12" ht="14.25">
      <c r="B14" s="3">
        <v>8</v>
      </c>
      <c r="C14" s="4" t="s">
        <v>16</v>
      </c>
      <c r="D14" s="3" t="s">
        <v>13</v>
      </c>
      <c r="E14" s="3"/>
      <c r="F14" s="3"/>
      <c r="G14" s="3"/>
      <c r="H14" s="3"/>
      <c r="I14" s="3"/>
      <c r="J14" s="3"/>
      <c r="K14" s="3"/>
      <c r="L14" s="3"/>
    </row>
    <row r="15" spans="2:12" ht="14.25">
      <c r="B15" s="3">
        <v>9</v>
      </c>
      <c r="C15" s="4" t="s">
        <v>10</v>
      </c>
      <c r="D15" s="3" t="s">
        <v>13</v>
      </c>
      <c r="E15" s="3"/>
      <c r="F15" s="3"/>
      <c r="G15" s="3"/>
      <c r="H15" s="3"/>
      <c r="I15" s="3"/>
      <c r="J15" s="3"/>
      <c r="K15" s="3"/>
      <c r="L15" s="3"/>
    </row>
    <row r="16" spans="2:12" ht="14.25">
      <c r="B16" s="3">
        <v>10</v>
      </c>
      <c r="C16" s="4" t="s">
        <v>11</v>
      </c>
      <c r="D16" s="3" t="s">
        <v>13</v>
      </c>
      <c r="E16" s="3"/>
      <c r="F16" s="3"/>
      <c r="G16" s="3"/>
      <c r="H16" s="3"/>
      <c r="I16" s="3"/>
      <c r="J16" s="3"/>
      <c r="K16" s="3"/>
      <c r="L16" s="3"/>
    </row>
    <row r="17" spans="2:12" ht="14.25">
      <c r="B17" s="3">
        <v>11</v>
      </c>
      <c r="C17" s="4" t="s">
        <v>15</v>
      </c>
      <c r="D17" s="3" t="s">
        <v>13</v>
      </c>
      <c r="E17" s="3"/>
      <c r="F17" s="3"/>
      <c r="G17" s="3"/>
      <c r="H17" s="3"/>
      <c r="I17" s="3"/>
      <c r="J17" s="3"/>
      <c r="K17" s="3"/>
      <c r="L17" s="3"/>
    </row>
    <row r="18" spans="2:12" ht="14.25">
      <c r="B18" s="3">
        <v>12</v>
      </c>
      <c r="C18" s="4" t="s">
        <v>12</v>
      </c>
      <c r="D18" s="3" t="s">
        <v>13</v>
      </c>
      <c r="E18" s="3"/>
      <c r="F18" s="3"/>
      <c r="G18" s="3"/>
      <c r="H18" s="3"/>
      <c r="I18" s="3"/>
      <c r="J18" s="3"/>
      <c r="K18" s="3"/>
      <c r="L18" s="3"/>
    </row>
    <row r="19" spans="2:12" ht="14.25">
      <c r="B19" s="3">
        <v>13</v>
      </c>
      <c r="C19" s="4" t="s">
        <v>18</v>
      </c>
      <c r="D19" s="3" t="s">
        <v>13</v>
      </c>
      <c r="E19" s="3"/>
      <c r="F19" s="3"/>
      <c r="G19" s="3"/>
      <c r="H19" s="3"/>
      <c r="I19" s="3"/>
      <c r="J19" s="3"/>
      <c r="K19" s="3"/>
      <c r="L19" s="3"/>
    </row>
    <row r="20" spans="2:12" ht="14.25">
      <c r="B20" s="3">
        <v>14</v>
      </c>
      <c r="C20" s="4" t="s">
        <v>19</v>
      </c>
      <c r="D20" s="3" t="s">
        <v>13</v>
      </c>
      <c r="E20" s="3"/>
      <c r="F20" s="3"/>
      <c r="G20" s="3"/>
      <c r="H20" s="3"/>
      <c r="I20" s="3"/>
      <c r="J20" s="3"/>
      <c r="K20" s="3"/>
      <c r="L20" s="3"/>
    </row>
    <row r="21" spans="2:12" ht="14.25">
      <c r="B21" s="3">
        <v>15</v>
      </c>
      <c r="C21" s="4" t="s">
        <v>3</v>
      </c>
      <c r="D21" s="3" t="s">
        <v>84</v>
      </c>
      <c r="E21" s="3"/>
      <c r="F21" s="3"/>
      <c r="G21" s="3"/>
      <c r="H21" s="3"/>
      <c r="I21" s="3"/>
      <c r="J21" s="3"/>
      <c r="K21" s="3"/>
      <c r="L21" s="3"/>
    </row>
    <row r="22" spans="2:12" ht="14.25">
      <c r="B22" s="3">
        <v>16</v>
      </c>
      <c r="C22" s="4" t="s">
        <v>27</v>
      </c>
      <c r="D22" s="3" t="s">
        <v>84</v>
      </c>
      <c r="E22" s="3"/>
      <c r="F22" s="3"/>
      <c r="G22" s="3"/>
      <c r="H22" s="3"/>
      <c r="I22" s="3"/>
      <c r="J22" s="3"/>
      <c r="K22" s="3"/>
      <c r="L22" s="3"/>
    </row>
    <row r="23" spans="2:12" ht="14.25">
      <c r="B23" s="3">
        <v>17</v>
      </c>
      <c r="C23" s="4" t="s">
        <v>28</v>
      </c>
      <c r="D23" s="3" t="s">
        <v>84</v>
      </c>
      <c r="E23" s="3"/>
      <c r="F23" s="3"/>
      <c r="G23" s="3"/>
      <c r="H23" s="3"/>
      <c r="I23" s="3"/>
      <c r="J23" s="3"/>
      <c r="K23" s="3"/>
      <c r="L23" s="3"/>
    </row>
    <row r="24" spans="2:12" ht="14.25">
      <c r="B24" s="3">
        <v>18</v>
      </c>
      <c r="C24" s="4" t="s">
        <v>22</v>
      </c>
      <c r="D24" s="3" t="s">
        <v>84</v>
      </c>
      <c r="E24" s="3"/>
      <c r="F24" s="3"/>
      <c r="G24" s="3"/>
      <c r="H24" s="3"/>
      <c r="I24" s="3"/>
      <c r="J24" s="3"/>
      <c r="K24" s="3"/>
      <c r="L24" s="3"/>
    </row>
    <row r="25" spans="2:12" ht="14.25">
      <c r="B25" s="3">
        <v>19</v>
      </c>
      <c r="C25" s="4" t="s">
        <v>23</v>
      </c>
      <c r="D25" s="3" t="s">
        <v>84</v>
      </c>
      <c r="E25" s="3"/>
      <c r="F25" s="3"/>
      <c r="G25" s="3"/>
      <c r="H25" s="3"/>
      <c r="I25" s="3"/>
      <c r="J25" s="3"/>
      <c r="K25" s="3"/>
      <c r="L25" s="3"/>
    </row>
    <row r="26" spans="2:12" ht="14.25">
      <c r="B26" s="3">
        <v>20</v>
      </c>
      <c r="C26" s="4" t="s">
        <v>1</v>
      </c>
      <c r="D26" s="3" t="s">
        <v>84</v>
      </c>
      <c r="E26" s="3"/>
      <c r="F26" s="3"/>
      <c r="G26" s="3"/>
      <c r="H26" s="3"/>
      <c r="I26" s="3"/>
      <c r="J26" s="3"/>
      <c r="K26" s="3"/>
      <c r="L26" s="3"/>
    </row>
    <row r="27" spans="2:12" ht="14.25">
      <c r="B27" s="3">
        <v>21</v>
      </c>
      <c r="C27" s="4" t="s">
        <v>26</v>
      </c>
      <c r="D27" s="3" t="s">
        <v>84</v>
      </c>
      <c r="E27" s="3"/>
      <c r="F27" s="3"/>
      <c r="G27" s="3"/>
      <c r="H27" s="3"/>
      <c r="I27" s="3"/>
      <c r="J27" s="3"/>
      <c r="K27" s="3"/>
      <c r="L27" s="3"/>
    </row>
    <row r="28" spans="2:12" ht="14.25">
      <c r="B28" s="3">
        <v>22</v>
      </c>
      <c r="C28" s="4" t="s">
        <v>24</v>
      </c>
      <c r="D28" s="3" t="s">
        <v>84</v>
      </c>
      <c r="E28" s="3"/>
      <c r="F28" s="3"/>
      <c r="G28" s="3"/>
      <c r="H28" s="3"/>
      <c r="I28" s="3"/>
      <c r="J28" s="3"/>
      <c r="K28" s="3"/>
      <c r="L28" s="3"/>
    </row>
    <row r="29" spans="2:12" ht="14.25">
      <c r="B29" s="3">
        <v>23</v>
      </c>
      <c r="C29" s="4" t="s">
        <v>2</v>
      </c>
      <c r="D29" s="3" t="s">
        <v>84</v>
      </c>
      <c r="E29" s="3"/>
      <c r="F29" s="3"/>
      <c r="G29" s="3"/>
      <c r="H29" s="3"/>
      <c r="I29" s="3"/>
      <c r="J29" s="3"/>
      <c r="K29" s="3"/>
      <c r="L29" s="3"/>
    </row>
    <row r="30" spans="2:12" ht="14.25">
      <c r="B30" s="3">
        <v>24</v>
      </c>
      <c r="C30" s="4" t="s">
        <v>29</v>
      </c>
      <c r="D30" s="3" t="s">
        <v>84</v>
      </c>
      <c r="E30" s="3"/>
      <c r="F30" s="3"/>
      <c r="G30" s="3"/>
      <c r="H30" s="3"/>
      <c r="I30" s="3"/>
      <c r="J30" s="3"/>
      <c r="K30" s="3"/>
      <c r="L30" s="3"/>
    </row>
    <row r="31" spans="2:12" ht="14.25">
      <c r="B31" s="3">
        <v>25</v>
      </c>
      <c r="C31" s="4" t="s">
        <v>30</v>
      </c>
      <c r="D31" s="3" t="s">
        <v>84</v>
      </c>
      <c r="E31" s="3"/>
      <c r="F31" s="3"/>
      <c r="G31" s="3"/>
      <c r="H31" s="3"/>
      <c r="I31" s="3"/>
      <c r="J31" s="3"/>
      <c r="K31" s="3"/>
      <c r="L31" s="3"/>
    </row>
    <row r="32" spans="2:12" ht="14.25">
      <c r="B32" s="3">
        <v>26</v>
      </c>
      <c r="C32" s="4" t="s">
        <v>18</v>
      </c>
      <c r="D32" s="3" t="s">
        <v>84</v>
      </c>
      <c r="E32" s="3"/>
      <c r="F32" s="3"/>
      <c r="G32" s="3"/>
      <c r="H32" s="3"/>
      <c r="I32" s="3"/>
      <c r="J32" s="3"/>
      <c r="K32" s="3"/>
      <c r="L32" s="3"/>
    </row>
    <row r="33" spans="2:12" ht="14.25">
      <c r="B33" s="3">
        <v>27</v>
      </c>
      <c r="C33" s="4" t="s">
        <v>25</v>
      </c>
      <c r="D33" s="3" t="s">
        <v>84</v>
      </c>
      <c r="E33" s="3"/>
      <c r="F33" s="3"/>
      <c r="G33" s="3"/>
      <c r="H33" s="3"/>
      <c r="I33" s="3"/>
      <c r="J33" s="3"/>
      <c r="K33" s="3"/>
      <c r="L33" s="3"/>
    </row>
    <row r="34" spans="2:12" ht="14.25">
      <c r="B34" s="3">
        <v>28</v>
      </c>
      <c r="C34" s="4" t="s">
        <v>31</v>
      </c>
      <c r="D34" s="3" t="s">
        <v>85</v>
      </c>
      <c r="E34" s="3"/>
      <c r="F34" s="3"/>
      <c r="G34" s="3"/>
      <c r="H34" s="3"/>
      <c r="I34" s="3"/>
      <c r="J34" s="3"/>
      <c r="K34" s="3"/>
      <c r="L34" s="3"/>
    </row>
    <row r="35" spans="2:12" ht="14.25">
      <c r="B35" s="3">
        <v>29</v>
      </c>
      <c r="C35" s="4" t="s">
        <v>32</v>
      </c>
      <c r="D35" s="3" t="s">
        <v>85</v>
      </c>
      <c r="E35" s="3"/>
      <c r="F35" s="3"/>
      <c r="G35" s="3"/>
      <c r="H35" s="3"/>
      <c r="I35" s="3"/>
      <c r="J35" s="3"/>
      <c r="K35" s="3"/>
      <c r="L35" s="3"/>
    </row>
    <row r="36" spans="2:12" ht="14.25">
      <c r="B36" s="3">
        <v>30</v>
      </c>
      <c r="C36" s="4" t="s">
        <v>33</v>
      </c>
      <c r="D36" s="3" t="s">
        <v>85</v>
      </c>
      <c r="E36" s="3"/>
      <c r="F36" s="3"/>
      <c r="G36" s="3"/>
      <c r="H36" s="3"/>
      <c r="I36" s="3"/>
      <c r="J36" s="3"/>
      <c r="K36" s="3"/>
      <c r="L36" s="3"/>
    </row>
    <row r="37" spans="2:12" ht="14.25">
      <c r="B37" s="3">
        <v>31</v>
      </c>
      <c r="C37" s="4" t="s">
        <v>34</v>
      </c>
      <c r="D37" s="3" t="s">
        <v>85</v>
      </c>
      <c r="E37" s="3"/>
      <c r="F37" s="3"/>
      <c r="G37" s="3"/>
      <c r="H37" s="3"/>
      <c r="I37" s="3"/>
      <c r="J37" s="3"/>
      <c r="K37" s="3"/>
      <c r="L37" s="3"/>
    </row>
    <row r="38" spans="2:12" ht="14.25">
      <c r="B38" s="3">
        <v>32</v>
      </c>
      <c r="C38" s="4" t="s">
        <v>42</v>
      </c>
      <c r="D38" s="3" t="s">
        <v>85</v>
      </c>
      <c r="E38" s="3"/>
      <c r="F38" s="3"/>
      <c r="G38" s="3"/>
      <c r="H38" s="3"/>
      <c r="I38" s="3"/>
      <c r="J38" s="3"/>
      <c r="K38" s="3"/>
      <c r="L38" s="3"/>
    </row>
    <row r="39" spans="2:12" ht="14.25">
      <c r="B39" s="3">
        <v>33</v>
      </c>
      <c r="C39" s="4" t="s">
        <v>35</v>
      </c>
      <c r="D39" s="3" t="s">
        <v>85</v>
      </c>
      <c r="E39" s="3"/>
      <c r="F39" s="3"/>
      <c r="G39" s="3"/>
      <c r="H39" s="3"/>
      <c r="I39" s="3"/>
      <c r="J39" s="3"/>
      <c r="K39" s="3"/>
      <c r="L39" s="3"/>
    </row>
    <row r="40" spans="2:12" ht="14.25">
      <c r="B40" s="3">
        <v>34</v>
      </c>
      <c r="C40" s="4" t="s">
        <v>43</v>
      </c>
      <c r="D40" s="3" t="s">
        <v>85</v>
      </c>
      <c r="E40" s="3"/>
      <c r="F40" s="3"/>
      <c r="G40" s="3"/>
      <c r="H40" s="3"/>
      <c r="I40" s="3"/>
      <c r="J40" s="3"/>
      <c r="K40" s="3"/>
      <c r="L40" s="3"/>
    </row>
    <row r="41" spans="2:12" ht="14.25">
      <c r="B41" s="3">
        <v>35</v>
      </c>
      <c r="C41" s="4" t="s">
        <v>36</v>
      </c>
      <c r="D41" s="3" t="s">
        <v>85</v>
      </c>
      <c r="E41" s="3"/>
      <c r="F41" s="3"/>
      <c r="G41" s="3"/>
      <c r="H41" s="3"/>
      <c r="I41" s="3"/>
      <c r="J41" s="3"/>
      <c r="K41" s="3"/>
      <c r="L41" s="3"/>
    </row>
    <row r="42" spans="2:12" ht="14.25">
      <c r="B42" s="3">
        <v>36</v>
      </c>
      <c r="C42" s="4" t="s">
        <v>37</v>
      </c>
      <c r="D42" s="3" t="s">
        <v>85</v>
      </c>
      <c r="E42" s="3"/>
      <c r="F42" s="3"/>
      <c r="G42" s="3"/>
      <c r="H42" s="3"/>
      <c r="I42" s="3"/>
      <c r="J42" s="3"/>
      <c r="K42" s="3"/>
      <c r="L42" s="3"/>
    </row>
    <row r="43" spans="2:12" ht="14.25">
      <c r="B43" s="3">
        <v>37</v>
      </c>
      <c r="C43" s="4" t="s">
        <v>38</v>
      </c>
      <c r="D43" s="3" t="s">
        <v>85</v>
      </c>
      <c r="E43" s="3"/>
      <c r="F43" s="3"/>
      <c r="G43" s="3"/>
      <c r="H43" s="3"/>
      <c r="I43" s="3"/>
      <c r="J43" s="3"/>
      <c r="K43" s="3"/>
      <c r="L43" s="3"/>
    </row>
    <row r="44" spans="2:12" ht="14.25">
      <c r="B44" s="3">
        <v>38</v>
      </c>
      <c r="C44" s="4" t="s">
        <v>39</v>
      </c>
      <c r="D44" s="3" t="s">
        <v>85</v>
      </c>
      <c r="E44" s="3"/>
      <c r="F44" s="3"/>
      <c r="G44" s="3"/>
      <c r="H44" s="3"/>
      <c r="I44" s="3"/>
      <c r="J44" s="3"/>
      <c r="K44" s="3"/>
      <c r="L44" s="3"/>
    </row>
    <row r="45" spans="2:12" ht="14.25">
      <c r="B45" s="3">
        <v>39</v>
      </c>
      <c r="C45" s="4" t="s">
        <v>40</v>
      </c>
      <c r="D45" s="3" t="s">
        <v>85</v>
      </c>
      <c r="E45" s="3"/>
      <c r="F45" s="3"/>
      <c r="G45" s="3"/>
      <c r="H45" s="3"/>
      <c r="I45" s="3"/>
      <c r="J45" s="3"/>
      <c r="K45" s="3"/>
      <c r="L45" s="3"/>
    </row>
    <row r="46" spans="2:12" ht="14.25">
      <c r="B46" s="3">
        <v>40</v>
      </c>
      <c r="C46" s="4" t="s">
        <v>41</v>
      </c>
      <c r="D46" s="3" t="s">
        <v>85</v>
      </c>
      <c r="E46" s="3"/>
      <c r="F46" s="3"/>
      <c r="G46" s="3"/>
      <c r="H46" s="3"/>
      <c r="I46" s="3"/>
      <c r="J46" s="3"/>
      <c r="K46" s="3"/>
      <c r="L46" s="3"/>
    </row>
    <row r="47" spans="2:12" ht="14.25">
      <c r="B47" s="3">
        <v>41</v>
      </c>
      <c r="C47" s="4" t="s">
        <v>14</v>
      </c>
      <c r="D47" s="3" t="s">
        <v>85</v>
      </c>
      <c r="E47" s="3"/>
      <c r="F47" s="3"/>
      <c r="G47" s="3"/>
      <c r="H47" s="3"/>
      <c r="I47" s="3"/>
      <c r="J47" s="3"/>
      <c r="K47" s="3"/>
      <c r="L47" s="3"/>
    </row>
    <row r="48" spans="2:12" ht="14.25">
      <c r="B48" s="3">
        <v>42</v>
      </c>
      <c r="C48" s="4" t="s">
        <v>16</v>
      </c>
      <c r="D48" s="3" t="s">
        <v>85</v>
      </c>
      <c r="E48" s="3"/>
      <c r="F48" s="3"/>
      <c r="G48" s="3"/>
      <c r="H48" s="3"/>
      <c r="I48" s="3"/>
      <c r="J48" s="3"/>
      <c r="K48" s="3"/>
      <c r="L48" s="3"/>
    </row>
    <row r="49" spans="2:12" ht="14.25">
      <c r="B49" s="3">
        <v>43</v>
      </c>
      <c r="C49" s="4" t="s">
        <v>51</v>
      </c>
      <c r="D49" s="3" t="s">
        <v>86</v>
      </c>
      <c r="E49" s="3"/>
      <c r="F49" s="3"/>
      <c r="G49" s="3"/>
      <c r="H49" s="3"/>
      <c r="I49" s="3"/>
      <c r="J49" s="3"/>
      <c r="K49" s="3"/>
      <c r="L49" s="3"/>
    </row>
    <row r="50" spans="2:12" ht="14.25">
      <c r="B50" s="3">
        <v>44</v>
      </c>
      <c r="C50" s="4" t="s">
        <v>44</v>
      </c>
      <c r="D50" s="3" t="s">
        <v>86</v>
      </c>
      <c r="E50" s="3"/>
      <c r="F50" s="3"/>
      <c r="G50" s="3"/>
      <c r="H50" s="3"/>
      <c r="I50" s="3"/>
      <c r="J50" s="3"/>
      <c r="K50" s="3"/>
      <c r="L50" s="3"/>
    </row>
    <row r="51" spans="2:12" ht="14.25">
      <c r="B51" s="3">
        <v>45</v>
      </c>
      <c r="C51" s="4" t="s">
        <v>45</v>
      </c>
      <c r="D51" s="3" t="s">
        <v>86</v>
      </c>
      <c r="E51" s="3"/>
      <c r="F51" s="3"/>
      <c r="G51" s="3"/>
      <c r="H51" s="3"/>
      <c r="I51" s="3"/>
      <c r="J51" s="3"/>
      <c r="K51" s="3"/>
      <c r="L51" s="3"/>
    </row>
    <row r="52" spans="2:12" ht="14.25">
      <c r="B52" s="3">
        <v>46</v>
      </c>
      <c r="C52" s="4" t="s">
        <v>46</v>
      </c>
      <c r="D52" s="3" t="s">
        <v>86</v>
      </c>
      <c r="E52" s="3"/>
      <c r="F52" s="3"/>
      <c r="G52" s="3"/>
      <c r="H52" s="3"/>
      <c r="I52" s="3"/>
      <c r="J52" s="3"/>
      <c r="K52" s="3"/>
      <c r="L52" s="3"/>
    </row>
    <row r="53" spans="2:12" ht="14.25">
      <c r="B53" s="3">
        <v>47</v>
      </c>
      <c r="C53" s="4" t="s">
        <v>47</v>
      </c>
      <c r="D53" s="3" t="s">
        <v>86</v>
      </c>
      <c r="E53" s="3"/>
      <c r="F53" s="3"/>
      <c r="G53" s="3"/>
      <c r="H53" s="3"/>
      <c r="I53" s="3"/>
      <c r="J53" s="3"/>
      <c r="K53" s="3"/>
      <c r="L53" s="3"/>
    </row>
    <row r="54" spans="2:12" ht="14.25">
      <c r="B54" s="3">
        <v>48</v>
      </c>
      <c r="C54" s="4" t="s">
        <v>1</v>
      </c>
      <c r="D54" s="3" t="s">
        <v>86</v>
      </c>
      <c r="E54" s="3"/>
      <c r="F54" s="3"/>
      <c r="G54" s="3"/>
      <c r="H54" s="3"/>
      <c r="I54" s="3"/>
      <c r="J54" s="3"/>
      <c r="K54" s="3"/>
      <c r="L54" s="3"/>
    </row>
    <row r="55" spans="2:12" ht="14.25">
      <c r="B55" s="3">
        <v>49</v>
      </c>
      <c r="C55" s="4" t="s">
        <v>2</v>
      </c>
      <c r="D55" s="3" t="s">
        <v>86</v>
      </c>
      <c r="E55" s="3"/>
      <c r="F55" s="3"/>
      <c r="G55" s="3"/>
      <c r="H55" s="3"/>
      <c r="I55" s="3"/>
      <c r="J55" s="3"/>
      <c r="K55" s="3"/>
      <c r="L55" s="3"/>
    </row>
    <row r="56" spans="2:12" ht="14.25">
      <c r="B56" s="3">
        <v>50</v>
      </c>
      <c r="C56" s="4" t="s">
        <v>0</v>
      </c>
      <c r="D56" s="3" t="s">
        <v>86</v>
      </c>
      <c r="E56" s="3"/>
      <c r="F56" s="3"/>
      <c r="G56" s="3"/>
      <c r="H56" s="3"/>
      <c r="I56" s="3"/>
      <c r="J56" s="3"/>
      <c r="K56" s="3"/>
      <c r="L56" s="3"/>
    </row>
    <row r="57" spans="2:12" ht="14.25">
      <c r="B57" s="3">
        <v>51</v>
      </c>
      <c r="C57" s="4" t="s">
        <v>14</v>
      </c>
      <c r="D57" s="3" t="s">
        <v>86</v>
      </c>
      <c r="E57" s="3"/>
      <c r="F57" s="3"/>
      <c r="G57" s="3"/>
      <c r="H57" s="3"/>
      <c r="I57" s="3"/>
      <c r="J57" s="3"/>
      <c r="K57" s="3"/>
      <c r="L57" s="3"/>
    </row>
    <row r="58" spans="2:12" ht="14.25">
      <c r="B58" s="3">
        <v>52</v>
      </c>
      <c r="C58" s="4" t="s">
        <v>16</v>
      </c>
      <c r="D58" s="3" t="s">
        <v>86</v>
      </c>
      <c r="E58" s="3"/>
      <c r="F58" s="3"/>
      <c r="G58" s="3"/>
      <c r="H58" s="3"/>
      <c r="I58" s="3"/>
      <c r="J58" s="3"/>
      <c r="K58" s="3"/>
      <c r="L58" s="3"/>
    </row>
    <row r="59" spans="2:12" ht="14.25">
      <c r="B59" s="3">
        <v>53</v>
      </c>
      <c r="C59" s="4" t="s">
        <v>10</v>
      </c>
      <c r="D59" s="3" t="s">
        <v>86</v>
      </c>
      <c r="E59" s="3"/>
      <c r="F59" s="3"/>
      <c r="G59" s="3"/>
      <c r="H59" s="3"/>
      <c r="I59" s="3"/>
      <c r="J59" s="3"/>
      <c r="K59" s="3"/>
      <c r="L59" s="3"/>
    </row>
    <row r="60" spans="2:12" ht="14.25">
      <c r="B60" s="3">
        <v>54</v>
      </c>
      <c r="C60" s="4" t="s">
        <v>11</v>
      </c>
      <c r="D60" s="3" t="s">
        <v>86</v>
      </c>
      <c r="E60" s="3"/>
      <c r="F60" s="3"/>
      <c r="G60" s="3"/>
      <c r="H60" s="3"/>
      <c r="I60" s="3"/>
      <c r="J60" s="3"/>
      <c r="K60" s="3"/>
      <c r="L60" s="3"/>
    </row>
    <row r="61" spans="2:12" ht="14.25">
      <c r="B61" s="3">
        <v>55</v>
      </c>
      <c r="C61" s="4" t="s">
        <v>18</v>
      </c>
      <c r="D61" s="3" t="s">
        <v>86</v>
      </c>
      <c r="E61" s="3"/>
      <c r="F61" s="3"/>
      <c r="G61" s="3"/>
      <c r="H61" s="3"/>
      <c r="I61" s="3"/>
      <c r="J61" s="3"/>
      <c r="K61" s="3"/>
      <c r="L61" s="3"/>
    </row>
    <row r="62" spans="2:12" ht="14.25">
      <c r="B62" s="3">
        <v>56</v>
      </c>
      <c r="C62" s="4" t="s">
        <v>48</v>
      </c>
      <c r="D62" s="3" t="s">
        <v>86</v>
      </c>
      <c r="E62" s="3"/>
      <c r="F62" s="3"/>
      <c r="G62" s="3"/>
      <c r="H62" s="3"/>
      <c r="I62" s="3"/>
      <c r="J62" s="3"/>
      <c r="K62" s="3"/>
      <c r="L62" s="3"/>
    </row>
    <row r="63" spans="2:12" ht="14.25">
      <c r="B63" s="3">
        <v>57</v>
      </c>
      <c r="C63" s="4" t="s">
        <v>49</v>
      </c>
      <c r="D63" s="3" t="s">
        <v>86</v>
      </c>
      <c r="E63" s="3"/>
      <c r="F63" s="3"/>
      <c r="G63" s="3"/>
      <c r="H63" s="3"/>
      <c r="I63" s="3"/>
      <c r="J63" s="3"/>
      <c r="K63" s="3"/>
      <c r="L63" s="3"/>
    </row>
    <row r="64" spans="2:12" ht="14.25">
      <c r="B64" s="3">
        <v>58</v>
      </c>
      <c r="C64" s="4" t="s">
        <v>50</v>
      </c>
      <c r="D64" s="3" t="s">
        <v>86</v>
      </c>
      <c r="E64" s="3"/>
      <c r="F64" s="3"/>
      <c r="G64" s="3"/>
      <c r="H64" s="3"/>
      <c r="I64" s="3"/>
      <c r="J64" s="3"/>
      <c r="K64" s="3"/>
      <c r="L64" s="3"/>
    </row>
    <row r="65" spans="2:12" ht="14.25">
      <c r="B65" s="3">
        <v>59</v>
      </c>
      <c r="C65" s="4" t="s">
        <v>3</v>
      </c>
      <c r="D65" s="3" t="s">
        <v>87</v>
      </c>
      <c r="E65" s="3"/>
      <c r="F65" s="3"/>
      <c r="G65" s="3"/>
      <c r="H65" s="3"/>
      <c r="I65" s="3"/>
      <c r="J65" s="3"/>
      <c r="K65" s="3"/>
      <c r="L65" s="3"/>
    </row>
    <row r="66" spans="2:12" ht="14.25">
      <c r="B66" s="3">
        <v>60</v>
      </c>
      <c r="C66" s="4" t="s">
        <v>52</v>
      </c>
      <c r="D66" s="3" t="s">
        <v>87</v>
      </c>
      <c r="E66" s="3"/>
      <c r="F66" s="3"/>
      <c r="G66" s="3"/>
      <c r="H66" s="3"/>
      <c r="I66" s="3"/>
      <c r="J66" s="3"/>
      <c r="K66" s="3"/>
      <c r="L66" s="3"/>
    </row>
    <row r="67" spans="2:12" ht="14.25">
      <c r="B67" s="3">
        <v>61</v>
      </c>
      <c r="C67" s="4" t="s">
        <v>1</v>
      </c>
      <c r="D67" s="3" t="s">
        <v>87</v>
      </c>
      <c r="E67" s="3"/>
      <c r="F67" s="3"/>
      <c r="G67" s="3"/>
      <c r="H67" s="3"/>
      <c r="I67" s="3"/>
      <c r="J67" s="3"/>
      <c r="K67" s="3"/>
      <c r="L67" s="3"/>
    </row>
    <row r="68" spans="2:12" ht="14.25">
      <c r="B68" s="3">
        <v>62</v>
      </c>
      <c r="C68" s="4" t="s">
        <v>2</v>
      </c>
      <c r="D68" s="3" t="s">
        <v>87</v>
      </c>
      <c r="E68" s="3"/>
      <c r="F68" s="3"/>
      <c r="G68" s="3"/>
      <c r="H68" s="3"/>
      <c r="I68" s="3"/>
      <c r="J68" s="3"/>
      <c r="K68" s="3"/>
      <c r="L68" s="3"/>
    </row>
    <row r="69" spans="2:12" ht="14.25">
      <c r="B69" s="3">
        <v>63</v>
      </c>
      <c r="C69" s="4" t="s">
        <v>53</v>
      </c>
      <c r="D69" s="3" t="s">
        <v>87</v>
      </c>
      <c r="E69" s="3"/>
      <c r="F69" s="3"/>
      <c r="G69" s="3"/>
      <c r="H69" s="3"/>
      <c r="I69" s="3"/>
      <c r="J69" s="3"/>
      <c r="K69" s="3"/>
      <c r="L69" s="3"/>
    </row>
    <row r="70" spans="2:12" ht="14.25">
      <c r="B70" s="3">
        <v>64</v>
      </c>
      <c r="C70" s="4" t="s">
        <v>14</v>
      </c>
      <c r="D70" s="3" t="s">
        <v>87</v>
      </c>
      <c r="E70" s="3"/>
      <c r="F70" s="3"/>
      <c r="G70" s="3"/>
      <c r="H70" s="3"/>
      <c r="I70" s="3"/>
      <c r="J70" s="3"/>
      <c r="K70" s="3"/>
      <c r="L70" s="3"/>
    </row>
    <row r="71" spans="2:12" ht="14.25">
      <c r="B71" s="3">
        <v>65</v>
      </c>
      <c r="C71" s="4" t="s">
        <v>16</v>
      </c>
      <c r="D71" s="3" t="s">
        <v>87</v>
      </c>
      <c r="E71" s="3"/>
      <c r="F71" s="3"/>
      <c r="G71" s="3"/>
      <c r="H71" s="3"/>
      <c r="I71" s="3"/>
      <c r="J71" s="3"/>
      <c r="K71" s="3"/>
      <c r="L71" s="3"/>
    </row>
    <row r="72" spans="2:12" ht="14.25">
      <c r="B72" s="3">
        <v>66</v>
      </c>
      <c r="C72" s="4" t="s">
        <v>10</v>
      </c>
      <c r="D72" s="3" t="s">
        <v>87</v>
      </c>
      <c r="E72" s="3"/>
      <c r="F72" s="3"/>
      <c r="G72" s="3"/>
      <c r="H72" s="3"/>
      <c r="I72" s="3"/>
      <c r="J72" s="3"/>
      <c r="K72" s="3"/>
      <c r="L72" s="3"/>
    </row>
    <row r="73" spans="2:12" ht="14.25">
      <c r="B73" s="3">
        <v>67</v>
      </c>
      <c r="C73" s="4" t="s">
        <v>11</v>
      </c>
      <c r="D73" s="3" t="s">
        <v>87</v>
      </c>
      <c r="E73" s="3"/>
      <c r="F73" s="3"/>
      <c r="G73" s="3"/>
      <c r="H73" s="3"/>
      <c r="I73" s="3"/>
      <c r="J73" s="3"/>
      <c r="K73" s="3"/>
      <c r="L73" s="3"/>
    </row>
    <row r="74" spans="2:12" ht="14.25">
      <c r="B74" s="3">
        <v>68</v>
      </c>
      <c r="C74" s="4" t="s">
        <v>15</v>
      </c>
      <c r="D74" s="3" t="s">
        <v>87</v>
      </c>
      <c r="E74" s="3"/>
      <c r="F74" s="3"/>
      <c r="G74" s="3"/>
      <c r="H74" s="3"/>
      <c r="I74" s="3"/>
      <c r="J74" s="3"/>
      <c r="K74" s="3"/>
      <c r="L74" s="3"/>
    </row>
    <row r="75" spans="2:12" ht="14.25">
      <c r="B75" s="3">
        <v>69</v>
      </c>
      <c r="C75" s="4" t="s">
        <v>54</v>
      </c>
      <c r="D75" s="3" t="s">
        <v>87</v>
      </c>
      <c r="E75" s="3"/>
      <c r="F75" s="3"/>
      <c r="G75" s="3"/>
      <c r="H75" s="3"/>
      <c r="I75" s="3"/>
      <c r="J75" s="3"/>
      <c r="K75" s="3"/>
      <c r="L75" s="3"/>
    </row>
    <row r="76" spans="2:12" ht="14.25">
      <c r="B76" s="3">
        <v>70</v>
      </c>
      <c r="C76" s="4" t="s">
        <v>18</v>
      </c>
      <c r="D76" s="3" t="s">
        <v>87</v>
      </c>
      <c r="E76" s="3"/>
      <c r="F76" s="3"/>
      <c r="G76" s="3"/>
      <c r="H76" s="3"/>
      <c r="I76" s="3"/>
      <c r="J76" s="3"/>
      <c r="K76" s="3"/>
      <c r="L76" s="3"/>
    </row>
    <row r="77" spans="2:12" ht="14.25">
      <c r="B77" s="3">
        <v>71</v>
      </c>
      <c r="C77" s="4" t="s">
        <v>55</v>
      </c>
      <c r="D77" s="3" t="s">
        <v>87</v>
      </c>
      <c r="E77" s="3"/>
      <c r="F77" s="3"/>
      <c r="G77" s="3"/>
      <c r="H77" s="3"/>
      <c r="I77" s="3"/>
      <c r="J77" s="3"/>
      <c r="K77" s="3"/>
      <c r="L77" s="3"/>
    </row>
    <row r="78" spans="2:12" ht="14.25">
      <c r="B78" s="3">
        <v>72</v>
      </c>
      <c r="C78" s="4" t="s">
        <v>56</v>
      </c>
      <c r="D78" s="3" t="s">
        <v>6</v>
      </c>
      <c r="E78" s="3"/>
      <c r="F78" s="3"/>
      <c r="G78" s="3"/>
      <c r="H78" s="3"/>
      <c r="I78" s="3"/>
      <c r="J78" s="3"/>
      <c r="K78" s="3"/>
      <c r="L78" s="3"/>
    </row>
    <row r="79" spans="2:12" ht="14.25">
      <c r="B79" s="3">
        <v>73</v>
      </c>
      <c r="C79" s="4" t="s">
        <v>57</v>
      </c>
      <c r="D79" s="3" t="s">
        <v>6</v>
      </c>
      <c r="E79" s="3"/>
      <c r="F79" s="3"/>
      <c r="G79" s="3"/>
      <c r="H79" s="3"/>
      <c r="I79" s="3"/>
      <c r="J79" s="3"/>
      <c r="K79" s="3"/>
      <c r="L79" s="3"/>
    </row>
    <row r="80" spans="2:12" ht="14.25">
      <c r="B80" s="3">
        <v>74</v>
      </c>
      <c r="C80" s="4" t="s">
        <v>58</v>
      </c>
      <c r="D80" s="3" t="s">
        <v>6</v>
      </c>
      <c r="E80" s="3"/>
      <c r="F80" s="3"/>
      <c r="G80" s="3"/>
      <c r="H80" s="3"/>
      <c r="I80" s="3"/>
      <c r="J80" s="3"/>
      <c r="K80" s="3"/>
      <c r="L80" s="3"/>
    </row>
    <row r="81" spans="2:12" ht="14.25">
      <c r="B81" s="3">
        <v>75</v>
      </c>
      <c r="C81" s="4" t="s">
        <v>59</v>
      </c>
      <c r="D81" s="3" t="s">
        <v>6</v>
      </c>
      <c r="E81" s="3"/>
      <c r="F81" s="3"/>
      <c r="G81" s="3"/>
      <c r="H81" s="3"/>
      <c r="I81" s="3"/>
      <c r="J81" s="3"/>
      <c r="K81" s="3"/>
      <c r="L81" s="3"/>
    </row>
    <row r="82" spans="2:12" ht="14.25">
      <c r="B82" s="3">
        <v>76</v>
      </c>
      <c r="C82" s="4" t="s">
        <v>34</v>
      </c>
      <c r="D82" s="3" t="s">
        <v>6</v>
      </c>
      <c r="E82" s="3"/>
      <c r="F82" s="3"/>
      <c r="G82" s="3"/>
      <c r="H82" s="3"/>
      <c r="I82" s="3"/>
      <c r="J82" s="3"/>
      <c r="K82" s="3"/>
      <c r="L82" s="3"/>
    </row>
    <row r="83" spans="2:12" ht="14.25">
      <c r="B83" s="3">
        <v>77</v>
      </c>
      <c r="C83" s="4" t="s">
        <v>60</v>
      </c>
      <c r="D83" s="3" t="s">
        <v>6</v>
      </c>
      <c r="E83" s="3"/>
      <c r="F83" s="3"/>
      <c r="G83" s="3"/>
      <c r="H83" s="3"/>
      <c r="I83" s="3"/>
      <c r="J83" s="3"/>
      <c r="K83" s="3"/>
      <c r="L83" s="3"/>
    </row>
    <row r="84" spans="2:12" ht="14.25">
      <c r="B84" s="3">
        <v>78</v>
      </c>
      <c r="C84" s="4" t="s">
        <v>42</v>
      </c>
      <c r="D84" s="3" t="s">
        <v>6</v>
      </c>
      <c r="E84" s="3"/>
      <c r="F84" s="3"/>
      <c r="G84" s="3"/>
      <c r="H84" s="3"/>
      <c r="I84" s="3"/>
      <c r="J84" s="3"/>
      <c r="K84" s="3"/>
      <c r="L84" s="3"/>
    </row>
    <row r="85" spans="2:12" ht="14.25">
      <c r="B85" s="3">
        <v>79</v>
      </c>
      <c r="C85" s="4" t="s">
        <v>35</v>
      </c>
      <c r="D85" s="3" t="s">
        <v>6</v>
      </c>
      <c r="E85" s="3"/>
      <c r="F85" s="3"/>
      <c r="G85" s="3"/>
      <c r="H85" s="3"/>
      <c r="I85" s="3"/>
      <c r="J85" s="3"/>
      <c r="K85" s="3"/>
      <c r="L85" s="3"/>
    </row>
    <row r="86" spans="2:12" ht="14.25">
      <c r="B86" s="3">
        <v>80</v>
      </c>
      <c r="C86" s="4" t="s">
        <v>36</v>
      </c>
      <c r="D86" s="3" t="s">
        <v>6</v>
      </c>
      <c r="E86" s="3"/>
      <c r="F86" s="3"/>
      <c r="G86" s="3"/>
      <c r="H86" s="3"/>
      <c r="I86" s="3"/>
      <c r="J86" s="3"/>
      <c r="K86" s="3"/>
      <c r="L86" s="3"/>
    </row>
    <row r="87" spans="2:12" ht="14.25">
      <c r="B87" s="3">
        <v>81</v>
      </c>
      <c r="C87" s="4" t="s">
        <v>61</v>
      </c>
      <c r="D87" s="3" t="s">
        <v>6</v>
      </c>
      <c r="E87" s="3"/>
      <c r="F87" s="3"/>
      <c r="G87" s="3"/>
      <c r="H87" s="3"/>
      <c r="I87" s="3"/>
      <c r="J87" s="3"/>
      <c r="K87" s="3"/>
      <c r="L87" s="3"/>
    </row>
    <row r="88" spans="2:12" ht="14.25">
      <c r="B88" s="3">
        <v>82</v>
      </c>
      <c r="C88" s="4" t="s">
        <v>38</v>
      </c>
      <c r="D88" s="3" t="s">
        <v>6</v>
      </c>
      <c r="E88" s="3"/>
      <c r="F88" s="3"/>
      <c r="G88" s="3"/>
      <c r="H88" s="3"/>
      <c r="I88" s="3"/>
      <c r="J88" s="3"/>
      <c r="K88" s="3"/>
      <c r="L88" s="3"/>
    </row>
    <row r="89" spans="2:12" ht="14.25">
      <c r="B89" s="3">
        <v>83</v>
      </c>
      <c r="C89" s="4" t="s">
        <v>62</v>
      </c>
      <c r="D89" s="3" t="s">
        <v>6</v>
      </c>
      <c r="E89" s="3"/>
      <c r="F89" s="3"/>
      <c r="G89" s="3"/>
      <c r="H89" s="3"/>
      <c r="I89" s="3"/>
      <c r="J89" s="3"/>
      <c r="K89" s="3"/>
      <c r="L89" s="3"/>
    </row>
    <row r="90" spans="2:12" ht="14.25">
      <c r="B90" s="3">
        <v>84</v>
      </c>
      <c r="C90" s="4" t="s">
        <v>14</v>
      </c>
      <c r="D90" s="3" t="s">
        <v>6</v>
      </c>
      <c r="E90" s="3"/>
      <c r="F90" s="3"/>
      <c r="G90" s="3"/>
      <c r="H90" s="3"/>
      <c r="I90" s="3"/>
      <c r="J90" s="3"/>
      <c r="K90" s="3"/>
      <c r="L90" s="3"/>
    </row>
    <row r="91" spans="2:12" ht="14.25">
      <c r="B91" s="3">
        <v>85</v>
      </c>
      <c r="C91" s="4" t="s">
        <v>69</v>
      </c>
      <c r="D91" s="3" t="s">
        <v>89</v>
      </c>
      <c r="E91" s="3"/>
      <c r="F91" s="3"/>
      <c r="G91" s="3"/>
      <c r="H91" s="3"/>
      <c r="I91" s="3"/>
      <c r="J91" s="3"/>
      <c r="K91" s="3"/>
      <c r="L91" s="3"/>
    </row>
    <row r="92" spans="2:12" ht="14.25">
      <c r="B92" s="3">
        <v>86</v>
      </c>
      <c r="C92" s="4" t="s">
        <v>70</v>
      </c>
      <c r="D92" s="3" t="s">
        <v>89</v>
      </c>
      <c r="E92" s="3"/>
      <c r="F92" s="3"/>
      <c r="G92" s="3"/>
      <c r="H92" s="3"/>
      <c r="I92" s="3"/>
      <c r="J92" s="3"/>
      <c r="K92" s="3"/>
      <c r="L92" s="3"/>
    </row>
    <row r="93" spans="2:12" ht="14.25">
      <c r="B93" s="3">
        <v>87</v>
      </c>
      <c r="C93" s="4" t="s">
        <v>1</v>
      </c>
      <c r="D93" s="3" t="s">
        <v>89</v>
      </c>
      <c r="E93" s="3"/>
      <c r="F93" s="3"/>
      <c r="G93" s="3"/>
      <c r="H93" s="3"/>
      <c r="I93" s="3"/>
      <c r="J93" s="3"/>
      <c r="K93" s="3"/>
      <c r="L93" s="3"/>
    </row>
    <row r="94" spans="2:12" ht="14.25">
      <c r="B94" s="3">
        <v>88</v>
      </c>
      <c r="C94" s="4" t="s">
        <v>2</v>
      </c>
      <c r="D94" s="3" t="s">
        <v>89</v>
      </c>
      <c r="E94" s="3"/>
      <c r="F94" s="3"/>
      <c r="G94" s="3"/>
      <c r="H94" s="3"/>
      <c r="I94" s="3"/>
      <c r="J94" s="3"/>
      <c r="K94" s="3"/>
      <c r="L94" s="3"/>
    </row>
    <row r="95" spans="2:12" ht="14.25">
      <c r="B95" s="3">
        <v>89</v>
      </c>
      <c r="C95" s="4" t="s">
        <v>71</v>
      </c>
      <c r="D95" s="3" t="s">
        <v>89</v>
      </c>
      <c r="E95" s="3"/>
      <c r="F95" s="3"/>
      <c r="G95" s="3"/>
      <c r="H95" s="3"/>
      <c r="I95" s="3"/>
      <c r="J95" s="3"/>
      <c r="K95" s="3"/>
      <c r="L95" s="3"/>
    </row>
    <row r="96" spans="2:12" ht="14.25">
      <c r="B96" s="3">
        <v>90</v>
      </c>
      <c r="C96" s="4" t="s">
        <v>14</v>
      </c>
      <c r="D96" s="3" t="s">
        <v>89</v>
      </c>
      <c r="E96" s="3"/>
      <c r="F96" s="3"/>
      <c r="G96" s="3"/>
      <c r="H96" s="3"/>
      <c r="I96" s="3"/>
      <c r="J96" s="3"/>
      <c r="K96" s="3"/>
      <c r="L96" s="3"/>
    </row>
    <row r="97" spans="2:12" ht="14.25">
      <c r="B97" s="3">
        <v>91</v>
      </c>
      <c r="C97" s="4" t="s">
        <v>16</v>
      </c>
      <c r="D97" s="3" t="s">
        <v>89</v>
      </c>
      <c r="E97" s="3"/>
      <c r="F97" s="3"/>
      <c r="G97" s="3"/>
      <c r="H97" s="3"/>
      <c r="I97" s="3"/>
      <c r="J97" s="3"/>
      <c r="K97" s="3"/>
      <c r="L97" s="3"/>
    </row>
    <row r="98" spans="2:12" ht="14.25">
      <c r="B98" s="3">
        <v>92</v>
      </c>
      <c r="C98" s="4" t="s">
        <v>10</v>
      </c>
      <c r="D98" s="3" t="s">
        <v>89</v>
      </c>
      <c r="E98" s="3"/>
      <c r="F98" s="3"/>
      <c r="G98" s="3"/>
      <c r="H98" s="3"/>
      <c r="I98" s="3"/>
      <c r="J98" s="3"/>
      <c r="K98" s="3"/>
      <c r="L98" s="3"/>
    </row>
    <row r="99" spans="2:12" ht="14.25">
      <c r="B99" s="3">
        <v>93</v>
      </c>
      <c r="C99" s="4" t="s">
        <v>12</v>
      </c>
      <c r="D99" s="3" t="s">
        <v>89</v>
      </c>
      <c r="E99" s="3"/>
      <c r="F99" s="3"/>
      <c r="G99" s="3"/>
      <c r="H99" s="3"/>
      <c r="I99" s="3"/>
      <c r="J99" s="3"/>
      <c r="K99" s="3"/>
      <c r="L99" s="3"/>
    </row>
    <row r="100" spans="2:12" ht="14.25">
      <c r="B100" s="3">
        <v>94</v>
      </c>
      <c r="C100" s="4" t="s">
        <v>72</v>
      </c>
      <c r="D100" s="3" t="s">
        <v>89</v>
      </c>
      <c r="E100" s="3"/>
      <c r="F100" s="3"/>
      <c r="G100" s="3"/>
      <c r="H100" s="3"/>
      <c r="I100" s="3"/>
      <c r="J100" s="3"/>
      <c r="K100" s="3"/>
      <c r="L100" s="3"/>
    </row>
    <row r="101" spans="2:12" ht="14.25">
      <c r="B101" s="3">
        <v>95</v>
      </c>
      <c r="C101" s="4" t="s">
        <v>55</v>
      </c>
      <c r="D101" s="3" t="s">
        <v>89</v>
      </c>
      <c r="E101" s="3"/>
      <c r="F101" s="3"/>
      <c r="G101" s="3"/>
      <c r="H101" s="3"/>
      <c r="I101" s="3"/>
      <c r="J101" s="3"/>
      <c r="K101" s="3"/>
      <c r="L101" s="3"/>
    </row>
    <row r="102" spans="2:12" ht="14.25">
      <c r="B102" s="3">
        <v>96</v>
      </c>
      <c r="C102" s="4" t="s">
        <v>73</v>
      </c>
      <c r="D102" s="3" t="s">
        <v>89</v>
      </c>
      <c r="E102" s="3"/>
      <c r="F102" s="3"/>
      <c r="G102" s="3"/>
      <c r="H102" s="3"/>
      <c r="I102" s="3"/>
      <c r="J102" s="3"/>
      <c r="K102" s="3"/>
      <c r="L102" s="3"/>
    </row>
    <row r="103" spans="2:12" ht="14.25">
      <c r="B103" s="3">
        <v>97</v>
      </c>
      <c r="C103" s="4" t="s">
        <v>68</v>
      </c>
      <c r="D103" s="3" t="s">
        <v>89</v>
      </c>
      <c r="E103" s="3"/>
      <c r="F103" s="3"/>
      <c r="G103" s="3"/>
      <c r="H103" s="3"/>
      <c r="I103" s="3"/>
      <c r="J103" s="3"/>
      <c r="K103" s="3"/>
      <c r="L103" s="3"/>
    </row>
    <row r="104" spans="2:12" ht="14.25">
      <c r="B104" s="3">
        <v>98</v>
      </c>
      <c r="C104" s="4" t="s">
        <v>67</v>
      </c>
      <c r="D104" s="3" t="s">
        <v>88</v>
      </c>
      <c r="E104" s="3"/>
      <c r="F104" s="3"/>
      <c r="G104" s="3"/>
      <c r="H104" s="3"/>
      <c r="I104" s="3"/>
      <c r="J104" s="3"/>
      <c r="K104" s="3"/>
      <c r="L104" s="3"/>
    </row>
    <row r="105" spans="2:12" ht="14.25">
      <c r="B105" s="3">
        <v>99</v>
      </c>
      <c r="C105" s="4" t="s">
        <v>63</v>
      </c>
      <c r="D105" s="3" t="s">
        <v>88</v>
      </c>
      <c r="E105" s="3"/>
      <c r="F105" s="3"/>
      <c r="G105" s="3"/>
      <c r="H105" s="3"/>
      <c r="I105" s="3"/>
      <c r="J105" s="3"/>
      <c r="K105" s="3"/>
      <c r="L105" s="3"/>
    </row>
    <row r="106" spans="2:12" ht="14.25">
      <c r="B106" s="3">
        <v>100</v>
      </c>
      <c r="C106" s="4" t="s">
        <v>64</v>
      </c>
      <c r="D106" s="3" t="s">
        <v>88</v>
      </c>
      <c r="E106" s="3"/>
      <c r="F106" s="3"/>
      <c r="G106" s="3"/>
      <c r="H106" s="3"/>
      <c r="I106" s="3"/>
      <c r="J106" s="3"/>
      <c r="K106" s="3"/>
      <c r="L106" s="3"/>
    </row>
    <row r="107" spans="2:12" ht="14.25">
      <c r="B107" s="3">
        <v>101</v>
      </c>
      <c r="C107" s="4" t="s">
        <v>65</v>
      </c>
      <c r="D107" s="3" t="s">
        <v>88</v>
      </c>
      <c r="E107" s="3"/>
      <c r="F107" s="3"/>
      <c r="G107" s="3"/>
      <c r="H107" s="3"/>
      <c r="I107" s="3"/>
      <c r="J107" s="3"/>
      <c r="K107" s="3"/>
      <c r="L107" s="3"/>
    </row>
    <row r="108" spans="2:12" ht="14.25">
      <c r="B108" s="3">
        <v>102</v>
      </c>
      <c r="C108" s="4" t="s">
        <v>47</v>
      </c>
      <c r="D108" s="3" t="s">
        <v>88</v>
      </c>
      <c r="E108" s="3"/>
      <c r="F108" s="3"/>
      <c r="G108" s="3"/>
      <c r="H108" s="3"/>
      <c r="I108" s="3"/>
      <c r="J108" s="3"/>
      <c r="K108" s="3"/>
      <c r="L108" s="3"/>
    </row>
    <row r="109" spans="2:12" ht="14.25">
      <c r="B109" s="3">
        <v>103</v>
      </c>
      <c r="C109" s="4" t="s">
        <v>1</v>
      </c>
      <c r="D109" s="3" t="s">
        <v>88</v>
      </c>
      <c r="E109" s="3"/>
      <c r="F109" s="3"/>
      <c r="G109" s="3"/>
      <c r="H109" s="3"/>
      <c r="I109" s="3"/>
      <c r="J109" s="3"/>
      <c r="K109" s="3"/>
      <c r="L109" s="3"/>
    </row>
    <row r="110" spans="2:12" ht="14.25">
      <c r="B110" s="3">
        <v>104</v>
      </c>
      <c r="C110" s="4" t="s">
        <v>2</v>
      </c>
      <c r="D110" s="3" t="s">
        <v>88</v>
      </c>
      <c r="E110" s="3"/>
      <c r="F110" s="3"/>
      <c r="G110" s="3"/>
      <c r="H110" s="3"/>
      <c r="I110" s="3"/>
      <c r="J110" s="3"/>
      <c r="K110" s="3"/>
      <c r="L110" s="3"/>
    </row>
    <row r="111" spans="2:12" ht="14.25">
      <c r="B111" s="3">
        <v>105</v>
      </c>
      <c r="C111" s="4" t="s">
        <v>14</v>
      </c>
      <c r="D111" s="3" t="s">
        <v>88</v>
      </c>
      <c r="E111" s="3"/>
      <c r="F111" s="3"/>
      <c r="G111" s="3"/>
      <c r="H111" s="3"/>
      <c r="I111" s="3"/>
      <c r="J111" s="3"/>
      <c r="K111" s="3"/>
      <c r="L111" s="3"/>
    </row>
    <row r="112" spans="2:12" ht="14.25">
      <c r="B112" s="3">
        <v>106</v>
      </c>
      <c r="C112" s="4" t="s">
        <v>16</v>
      </c>
      <c r="D112" s="3" t="s">
        <v>88</v>
      </c>
      <c r="E112" s="3"/>
      <c r="F112" s="3"/>
      <c r="G112" s="3"/>
      <c r="H112" s="3"/>
      <c r="I112" s="3"/>
      <c r="J112" s="3"/>
      <c r="K112" s="3"/>
      <c r="L112" s="3"/>
    </row>
    <row r="113" spans="2:12" ht="14.25">
      <c r="B113" s="3">
        <v>107</v>
      </c>
      <c r="C113" s="4" t="s">
        <v>10</v>
      </c>
      <c r="D113" s="3" t="s">
        <v>88</v>
      </c>
      <c r="E113" s="3"/>
      <c r="F113" s="3"/>
      <c r="G113" s="3"/>
      <c r="H113" s="3"/>
      <c r="I113" s="3"/>
      <c r="J113" s="3"/>
      <c r="K113" s="3"/>
      <c r="L113" s="3"/>
    </row>
    <row r="114" spans="2:12" ht="14.25">
      <c r="B114" s="3">
        <v>108</v>
      </c>
      <c r="C114" s="4" t="s">
        <v>66</v>
      </c>
      <c r="D114" s="3" t="s">
        <v>88</v>
      </c>
      <c r="E114" s="3"/>
      <c r="F114" s="3"/>
      <c r="G114" s="3"/>
      <c r="H114" s="3"/>
      <c r="I114" s="3"/>
      <c r="J114" s="3"/>
      <c r="K114" s="3"/>
      <c r="L114" s="3"/>
    </row>
    <row r="115" spans="2:12" ht="14.25">
      <c r="B115" s="3">
        <v>109</v>
      </c>
      <c r="C115" s="4" t="s">
        <v>18</v>
      </c>
      <c r="D115" s="3" t="s">
        <v>88</v>
      </c>
      <c r="E115" s="3"/>
      <c r="F115" s="3"/>
      <c r="G115" s="3"/>
      <c r="H115" s="3"/>
      <c r="I115" s="3"/>
      <c r="J115" s="3"/>
      <c r="K115" s="3"/>
      <c r="L115" s="3"/>
    </row>
    <row r="116" spans="2:12" ht="14.25">
      <c r="B116" s="3">
        <v>110</v>
      </c>
      <c r="C116" s="4" t="s">
        <v>55</v>
      </c>
      <c r="D116" s="3" t="s">
        <v>88</v>
      </c>
      <c r="E116" s="3"/>
      <c r="F116" s="3"/>
      <c r="G116" s="3"/>
      <c r="H116" s="3"/>
      <c r="I116" s="3"/>
      <c r="J116" s="3"/>
      <c r="K116" s="3"/>
      <c r="L116" s="3"/>
    </row>
    <row r="117" spans="2:12" ht="14.25">
      <c r="B117" s="3">
        <v>111</v>
      </c>
      <c r="C117" s="4" t="s">
        <v>3</v>
      </c>
      <c r="D117" s="3" t="s">
        <v>90</v>
      </c>
      <c r="E117" s="3"/>
      <c r="F117" s="3"/>
      <c r="G117" s="3"/>
      <c r="H117" s="3"/>
      <c r="I117" s="3"/>
      <c r="J117" s="3"/>
      <c r="K117" s="3"/>
      <c r="L117" s="3"/>
    </row>
    <row r="118" spans="2:12" ht="14.25">
      <c r="B118" s="3">
        <v>112</v>
      </c>
      <c r="C118" s="4" t="s">
        <v>74</v>
      </c>
      <c r="D118" s="3" t="s">
        <v>90</v>
      </c>
      <c r="E118" s="3"/>
      <c r="F118" s="3"/>
      <c r="G118" s="3"/>
      <c r="H118" s="3"/>
      <c r="I118" s="3"/>
      <c r="J118" s="3"/>
      <c r="K118" s="3"/>
      <c r="L118" s="3"/>
    </row>
    <row r="119" spans="2:12" ht="14.25">
      <c r="B119" s="3">
        <v>113</v>
      </c>
      <c r="C119" s="4" t="s">
        <v>75</v>
      </c>
      <c r="D119" s="3" t="s">
        <v>90</v>
      </c>
      <c r="E119" s="3"/>
      <c r="F119" s="3"/>
      <c r="G119" s="3"/>
      <c r="H119" s="3"/>
      <c r="I119" s="3"/>
      <c r="J119" s="3"/>
      <c r="K119" s="3"/>
      <c r="L119" s="3"/>
    </row>
    <row r="120" spans="2:12" ht="14.25">
      <c r="B120" s="3">
        <v>114</v>
      </c>
      <c r="C120" s="4" t="s">
        <v>47</v>
      </c>
      <c r="D120" s="3" t="s">
        <v>90</v>
      </c>
      <c r="E120" s="3"/>
      <c r="F120" s="3"/>
      <c r="G120" s="3"/>
      <c r="H120" s="3"/>
      <c r="I120" s="3"/>
      <c r="J120" s="3"/>
      <c r="K120" s="3"/>
      <c r="L120" s="3"/>
    </row>
    <row r="121" spans="2:12" ht="14.25">
      <c r="B121" s="3">
        <v>115</v>
      </c>
      <c r="C121" s="4" t="s">
        <v>1</v>
      </c>
      <c r="D121" s="3" t="s">
        <v>90</v>
      </c>
      <c r="E121" s="3"/>
      <c r="F121" s="3"/>
      <c r="G121" s="3"/>
      <c r="H121" s="3"/>
      <c r="I121" s="3"/>
      <c r="J121" s="3"/>
      <c r="K121" s="3"/>
      <c r="L121" s="3"/>
    </row>
    <row r="122" spans="2:12" ht="14.25">
      <c r="B122" s="3">
        <v>116</v>
      </c>
      <c r="C122" s="4" t="s">
        <v>76</v>
      </c>
      <c r="D122" s="3" t="s">
        <v>90</v>
      </c>
      <c r="E122" s="3"/>
      <c r="F122" s="3"/>
      <c r="G122" s="3"/>
      <c r="H122" s="3"/>
      <c r="I122" s="3"/>
      <c r="J122" s="3"/>
      <c r="K122" s="3"/>
      <c r="L122" s="3"/>
    </row>
    <row r="123" spans="2:12" ht="14.25">
      <c r="B123" s="3">
        <v>117</v>
      </c>
      <c r="C123" s="4" t="s">
        <v>2</v>
      </c>
      <c r="D123" s="3" t="s">
        <v>90</v>
      </c>
      <c r="E123" s="3"/>
      <c r="F123" s="3"/>
      <c r="G123" s="3"/>
      <c r="H123" s="3"/>
      <c r="I123" s="3"/>
      <c r="J123" s="3"/>
      <c r="K123" s="3"/>
      <c r="L123" s="3"/>
    </row>
    <row r="124" spans="2:12" ht="14.25">
      <c r="B124" s="3">
        <v>118</v>
      </c>
      <c r="C124" s="4" t="s">
        <v>53</v>
      </c>
      <c r="D124" s="3" t="s">
        <v>90</v>
      </c>
      <c r="E124" s="3"/>
      <c r="F124" s="3"/>
      <c r="G124" s="3"/>
      <c r="H124" s="3"/>
      <c r="I124" s="3"/>
      <c r="J124" s="3"/>
      <c r="K124" s="3"/>
      <c r="L124" s="3"/>
    </row>
    <row r="125" spans="2:12" ht="14.25">
      <c r="B125" s="3">
        <v>119</v>
      </c>
      <c r="C125" s="4" t="s">
        <v>79</v>
      </c>
      <c r="D125" s="3" t="s">
        <v>90</v>
      </c>
      <c r="E125" s="3"/>
      <c r="F125" s="3"/>
      <c r="G125" s="3"/>
      <c r="H125" s="3"/>
      <c r="I125" s="3"/>
      <c r="J125" s="3"/>
      <c r="K125" s="3"/>
      <c r="L125" s="3"/>
    </row>
    <row r="126" spans="2:12" ht="14.25">
      <c r="B126" s="3">
        <v>120</v>
      </c>
      <c r="C126" s="4" t="s">
        <v>77</v>
      </c>
      <c r="D126" s="3" t="s">
        <v>90</v>
      </c>
      <c r="E126" s="3"/>
      <c r="F126" s="3"/>
      <c r="G126" s="3"/>
      <c r="H126" s="3"/>
      <c r="I126" s="3"/>
      <c r="J126" s="3"/>
      <c r="K126" s="3"/>
      <c r="L126" s="3"/>
    </row>
    <row r="127" spans="2:12" ht="14.25">
      <c r="B127" s="3">
        <v>121</v>
      </c>
      <c r="C127" s="4" t="s">
        <v>10</v>
      </c>
      <c r="D127" s="3" t="s">
        <v>90</v>
      </c>
      <c r="E127" s="3"/>
      <c r="F127" s="3"/>
      <c r="G127" s="3"/>
      <c r="H127" s="3"/>
      <c r="I127" s="3"/>
      <c r="J127" s="3"/>
      <c r="K127" s="3"/>
      <c r="L127" s="3"/>
    </row>
    <row r="128" spans="2:12" ht="14.25">
      <c r="B128" s="3">
        <v>122</v>
      </c>
      <c r="C128" s="4" t="s">
        <v>18</v>
      </c>
      <c r="D128" s="3" t="s">
        <v>90</v>
      </c>
      <c r="E128" s="3"/>
      <c r="F128" s="3"/>
      <c r="G128" s="3"/>
      <c r="H128" s="3"/>
      <c r="I128" s="3"/>
      <c r="J128" s="3"/>
      <c r="K128" s="3"/>
      <c r="L128" s="3"/>
    </row>
    <row r="129" spans="2:12" ht="14.25">
      <c r="B129" s="3">
        <v>123</v>
      </c>
      <c r="C129" s="4" t="s">
        <v>78</v>
      </c>
      <c r="D129" s="3" t="s">
        <v>90</v>
      </c>
      <c r="E129" s="3"/>
      <c r="F129" s="3"/>
      <c r="G129" s="3"/>
      <c r="H129" s="3"/>
      <c r="I129" s="3"/>
      <c r="J129" s="3"/>
      <c r="K129" s="3"/>
      <c r="L129" s="3"/>
    </row>
  </sheetData>
  <sheetProtection/>
  <mergeCells count="12">
    <mergeCell ref="L4:L6"/>
    <mergeCell ref="F4:F6"/>
    <mergeCell ref="G4:G6"/>
    <mergeCell ref="H4:H6"/>
    <mergeCell ref="I4:I6"/>
    <mergeCell ref="J4:J6"/>
    <mergeCell ref="E4:E6"/>
    <mergeCell ref="K4:K6"/>
    <mergeCell ref="B2:D2"/>
    <mergeCell ref="B4:B6"/>
    <mergeCell ref="C4:C6"/>
    <mergeCell ref="D4:D6"/>
  </mergeCells>
  <printOptions/>
  <pageMargins left="0.7" right="0.7" top="0.75" bottom="0.75" header="0.3" footer="0.3"/>
  <pageSetup fitToHeight="5" fitToWidth="1" horizontalDpi="600" verticalDpi="600" orientation="portrait" scale="8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Auditor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Manuel,Shaheed</dc:creator>
  <cp:keywords/>
  <dc:description/>
  <cp:lastModifiedBy>PMG</cp:lastModifiedBy>
  <cp:lastPrinted>2010-11-02T10:55:36Z</cp:lastPrinted>
  <dcterms:created xsi:type="dcterms:W3CDTF">2010-10-09T11:43:05Z</dcterms:created>
  <dcterms:modified xsi:type="dcterms:W3CDTF">2010-11-19T11:54:48Z</dcterms:modified>
  <cp:category/>
  <cp:version/>
  <cp:contentType/>
  <cp:contentStatus/>
</cp:coreProperties>
</file>