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895" activeTab="0"/>
  </bookViews>
  <sheets>
    <sheet name="CURR EXP" sheetId="1" r:id="rId1"/>
  </sheets>
  <definedNames>
    <definedName name="_xlnm.Print_Area" localSheetId="0">'CURR EXP'!$A$1:$K$103</definedName>
    <definedName name="_xlnm.Print_Titles" localSheetId="0">'CURR EXP'!$1:$2</definedName>
  </definedNames>
  <calcPr fullCalcOnLoad="1"/>
</workbook>
</file>

<file path=xl/comments1.xml><?xml version="1.0" encoding="utf-8"?>
<comments xmlns="http://schemas.openxmlformats.org/spreadsheetml/2006/main">
  <authors>
    <author>Lindelwa</author>
  </authors>
  <commentList>
    <comment ref="I33" authorId="0">
      <text>
        <r>
          <rPr>
            <b/>
            <sz val="8"/>
            <rFont val="Tahoma"/>
            <family val="2"/>
          </rPr>
          <t>Lindelwa:</t>
        </r>
        <r>
          <rPr>
            <sz val="8"/>
            <rFont val="Tahoma"/>
            <family val="2"/>
          </rPr>
          <t xml:space="preserve">
No Appearing on the BAS report</t>
        </r>
      </text>
    </comment>
    <comment ref="I35" authorId="0">
      <text>
        <r>
          <rPr>
            <b/>
            <sz val="8"/>
            <rFont val="Tahoma"/>
            <family val="2"/>
          </rPr>
          <t>Lindelwa:</t>
        </r>
        <r>
          <rPr>
            <sz val="8"/>
            <rFont val="Tahoma"/>
            <family val="2"/>
          </rPr>
          <t xml:space="preserve">
Not appearing on the BAS report</t>
        </r>
      </text>
    </comment>
  </commentList>
</comments>
</file>

<file path=xl/sharedStrings.xml><?xml version="1.0" encoding="utf-8"?>
<sst xmlns="http://schemas.openxmlformats.org/spreadsheetml/2006/main" count="173" uniqueCount="133">
  <si>
    <t>DESCRIPTION</t>
  </si>
  <si>
    <t>AMOUNT</t>
  </si>
  <si>
    <t>3P Consulting</t>
  </si>
  <si>
    <t>Environomics</t>
  </si>
  <si>
    <t>COMPANY</t>
  </si>
  <si>
    <t>PROGRAMME 1</t>
  </si>
  <si>
    <t>ADMINISTRATION</t>
  </si>
  <si>
    <t>PROGRAMME 2</t>
  </si>
  <si>
    <t>MARINE AND COASTAL MANAGEMENT</t>
  </si>
  <si>
    <t>PROGRAMME 3</t>
  </si>
  <si>
    <t>PROGRAMME 5</t>
  </si>
  <si>
    <t>PROGRAMME 6</t>
  </si>
  <si>
    <t>PERIOD</t>
  </si>
  <si>
    <t>GOVT</t>
  </si>
  <si>
    <t>WOMEN</t>
  </si>
  <si>
    <t>BEE</t>
  </si>
  <si>
    <t>DISABLED</t>
  </si>
  <si>
    <t>Mokonyane INC</t>
  </si>
  <si>
    <t>The Provision of Legislative Drafring services to the Department</t>
  </si>
  <si>
    <t>6 Months</t>
  </si>
  <si>
    <t>Managed Integrity Evaluation</t>
  </si>
  <si>
    <t>2 years</t>
  </si>
  <si>
    <t>JF DE Coning</t>
  </si>
  <si>
    <t>3P Design</t>
  </si>
  <si>
    <t>SI analytics</t>
  </si>
  <si>
    <t>5 Years</t>
  </si>
  <si>
    <t>TOTAL</t>
  </si>
  <si>
    <t>Aquaeco</t>
  </si>
  <si>
    <t>14 Months</t>
  </si>
  <si>
    <t>12 Months</t>
  </si>
  <si>
    <t>Environmental Management Framework for Waterberg District Municipality</t>
  </si>
  <si>
    <t>Jive Media Marketing &amp; communication</t>
  </si>
  <si>
    <t>National Greening Programme during the 2010 FIFA World Cup and beyond</t>
  </si>
  <si>
    <t>Pen Britton</t>
  </si>
  <si>
    <t xml:space="preserve">Develop and Support the Implementation of management effectiveness </t>
  </si>
  <si>
    <t>system for Protected areas in SA</t>
  </si>
  <si>
    <t>Crystal view trading 126</t>
  </si>
  <si>
    <t>3 Months</t>
  </si>
  <si>
    <t>Linkd</t>
  </si>
  <si>
    <t>Feasibility study towards Rationalization of Protected Areas Management</t>
  </si>
  <si>
    <t>and World Heritage sites in SA</t>
  </si>
  <si>
    <t>16 weeks</t>
  </si>
  <si>
    <t>Strategic Environmental focus</t>
  </si>
  <si>
    <t>Harley Sharpe Southern Africa</t>
  </si>
  <si>
    <t xml:space="preserve">Graphic Design and Production of promotional materials in relation to </t>
  </si>
  <si>
    <t>strategic TCFA marketing activities</t>
  </si>
  <si>
    <t>11 Months</t>
  </si>
  <si>
    <t>The guild combination</t>
  </si>
  <si>
    <t>22 Weeks</t>
  </si>
  <si>
    <t>PLS Development onsultants</t>
  </si>
  <si>
    <t>Extension of a contract for the Hosting of the Project Management system</t>
  </si>
  <si>
    <t>for Management of SRP</t>
  </si>
  <si>
    <t>Exponant</t>
  </si>
  <si>
    <t>Multi-year Project</t>
  </si>
  <si>
    <t>36 months</t>
  </si>
  <si>
    <t>Tip -Offs  Deloitte</t>
  </si>
  <si>
    <t>A Consultant for Crime Incident hotline</t>
  </si>
  <si>
    <t>24 Months</t>
  </si>
  <si>
    <t>10 Months</t>
  </si>
  <si>
    <t>Environmental Assessment Reports</t>
  </si>
  <si>
    <t>WSP Environmental</t>
  </si>
  <si>
    <t>Develop National Legacy report on Greening</t>
  </si>
  <si>
    <t>SSI Engineers</t>
  </si>
  <si>
    <t>Mosakong  Management</t>
  </si>
  <si>
    <t>GlobaL Africa Network</t>
  </si>
  <si>
    <t>ASG Consulting</t>
  </si>
  <si>
    <t>Performance Management System Requirement Analysis</t>
  </si>
  <si>
    <t>GRAND TOTAL</t>
  </si>
  <si>
    <t xml:space="preserve">DEPARTMENT OF ENVIRONMENTAL AFFAIRS </t>
  </si>
  <si>
    <t>3 Years</t>
  </si>
  <si>
    <t>Report on the effectiveness and efficiency of environmental impact assessment in SA</t>
  </si>
  <si>
    <t>7  months</t>
  </si>
  <si>
    <t>Datacentrix</t>
  </si>
  <si>
    <t>Smit Amandla</t>
  </si>
  <si>
    <t>PROGRAMME 4</t>
  </si>
  <si>
    <t>CLIMATE CHANGE</t>
  </si>
  <si>
    <t>Arcon Management Services CC</t>
  </si>
  <si>
    <t>Dr Ms Thaela Chimuka</t>
  </si>
  <si>
    <t>ASG Consulting Solutions</t>
  </si>
  <si>
    <t>RC van Zyl</t>
  </si>
  <si>
    <t>Image Works</t>
  </si>
  <si>
    <t>Harvest Consulting</t>
  </si>
  <si>
    <t>Media Tenor SA</t>
  </si>
  <si>
    <t>Profit Creative</t>
  </si>
  <si>
    <t>Talking Heads Advertising</t>
  </si>
  <si>
    <t>Joy Design</t>
  </si>
  <si>
    <t>Famous Faces Management</t>
  </si>
  <si>
    <t>Ma Africa Conference Rentals</t>
  </si>
  <si>
    <t>Pinheiro CLSBP</t>
  </si>
  <si>
    <t>Dasong CAO</t>
  </si>
  <si>
    <t>Layout and design of the DEA 2009/10 strategic plan document.</t>
  </si>
  <si>
    <t>Protected areas GIS database: Progress report and request to extend the services of a consultant for specialised GIS work</t>
  </si>
  <si>
    <t>Basic ministerial meeting 25 April 2010 - Cape Town</t>
  </si>
  <si>
    <t>Livelink cerified product specialist services</t>
  </si>
  <si>
    <t>Hosting of internship farewell and certificate ceremony : Speaking services of Dr John Tibane - 23 April 2010</t>
  </si>
  <si>
    <t>Administration and secretariat services for the period 12 February 2010 until further notice</t>
  </si>
  <si>
    <t>Vetting memo for SLA between DEA and Second Haarvest</t>
  </si>
  <si>
    <t>Appointment of service provider of media analysis services for a period of 24 months</t>
  </si>
  <si>
    <t>Medical examination for Dr J Thirsk on SA Aghulhas</t>
  </si>
  <si>
    <t>Working with waste A5 booklet</t>
  </si>
  <si>
    <t>Claims for the first quarter period 01 April 2010 to 30 June 2010 in accordance with the ship management agreement effective 01 April 2000</t>
  </si>
  <si>
    <t>Building the system software design and development &amp; system test</t>
  </si>
  <si>
    <t>MRL Fleet Protection &amp; Research Vessels</t>
  </si>
  <si>
    <t>CURRENT EXPENDITURE: CONSULTANTS AND ADVISORY SERVICES FOR THE QUARTER 1 APRIL TO 30 JUNE 2010</t>
  </si>
  <si>
    <t>Project management of a new polar vessels</t>
  </si>
  <si>
    <t>Verifications of Qualifications</t>
  </si>
  <si>
    <t>Implementation of projects that will install five air quality monitoring</t>
  </si>
  <si>
    <t xml:space="preserve">Development of the National sector guideline for Marine Aquaculture production </t>
  </si>
  <si>
    <t>19&amp;</t>
  </si>
  <si>
    <t xml:space="preserve">Design, layout and printing of the national Biodiversity framework to be launched at the greening economy summit </t>
  </si>
  <si>
    <t>AD HOC experts to facilitate the development of an environmental risk assessment framework for genetically modified fish to implement S78 of national environmental management: Biodiversity Act 10 of 2004</t>
  </si>
  <si>
    <t>Shisaka Development Management Services</t>
  </si>
  <si>
    <t xml:space="preserve">External Review Panel for the Proposed Eskom Nuclear Power Station and  Associated </t>
  </si>
  <si>
    <t>Setting up and initiation of systems pertaining to the Environment function</t>
  </si>
  <si>
    <t>in order to improve effectiveness and efficiency of Ministry</t>
  </si>
  <si>
    <t>The development of a Glossy Publication for the people and parks programme</t>
  </si>
  <si>
    <t>DEAT SRPP Support (Assist chief Directorate on Social Responsibility Policy &amp; projects)</t>
  </si>
  <si>
    <t>Development and marketing of communication and awareness material for the National Greening Programme during the 2010 FIFA world cup and beyond.</t>
  </si>
  <si>
    <t>once off service</t>
  </si>
  <si>
    <t>Once off service</t>
  </si>
  <si>
    <t>Two Months</t>
  </si>
  <si>
    <t>Recording of GG speech for the national greening programme DVD</t>
  </si>
  <si>
    <t>Web-based promotion of investment opportunities  in the Transfrontier Conservation Area (TFCA) Catalogue</t>
  </si>
  <si>
    <t>EDMS helpdesk support and business &amp; system analyst</t>
  </si>
  <si>
    <t>R'000</t>
  </si>
  <si>
    <t xml:space="preserve">Development and Marketing of Communication and Awareness material for </t>
  </si>
  <si>
    <t xml:space="preserve">Event management company for the Green Economy summit &amp; the 4th women &amp; </t>
  </si>
  <si>
    <t>Environment conference</t>
  </si>
  <si>
    <t>BIODIVERSITY AND CONSERVATIONS</t>
  </si>
  <si>
    <t>SECTOR SERVICES &amp; INTERNAT RELATIONS</t>
  </si>
  <si>
    <t>Procurement of suitable office accommodation &amp; related services through PPP</t>
  </si>
  <si>
    <t xml:space="preserve">Metereological services in verifying the SAWA  aviation tarrif proposal &amp; basis thereof  </t>
  </si>
  <si>
    <t>ENVIRONMENTAL QUALITY &amp; PROTECTION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</si>
</sst>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#,##0.00;[Red]#,##0.0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sz val="18"/>
      <name val="Arial Narrow"/>
      <family val="2"/>
    </font>
    <font>
      <b/>
      <sz val="20"/>
      <color indexed="8"/>
      <name val="Arial Narrow"/>
      <family val="2"/>
    </font>
    <font>
      <b/>
      <sz val="26"/>
      <color indexed="8"/>
      <name val="Arial Narrow"/>
      <family val="2"/>
    </font>
    <font>
      <b/>
      <sz val="20"/>
      <name val="Arial Narrow"/>
      <family val="2"/>
    </font>
    <font>
      <b/>
      <sz val="26"/>
      <name val="Arial Narrow"/>
      <family val="2"/>
    </font>
    <font>
      <sz val="20"/>
      <color indexed="8"/>
      <name val="Arial Narrow"/>
      <family val="2"/>
    </font>
    <font>
      <sz val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24" borderId="12" xfId="0" applyFont="1" applyFill="1" applyBorder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2" fillId="24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1" fillId="24" borderId="20" xfId="0" applyFont="1" applyFill="1" applyBorder="1" applyAlignment="1">
      <alignment horizontal="left"/>
    </xf>
    <xf numFmtId="0" fontId="11" fillId="24" borderId="21" xfId="0" applyFont="1" applyFill="1" applyBorder="1" applyAlignment="1">
      <alignment horizontal="center"/>
    </xf>
    <xf numFmtId="0" fontId="11" fillId="24" borderId="24" xfId="0" applyFont="1" applyFill="1" applyBorder="1" applyAlignment="1">
      <alignment horizontal="center"/>
    </xf>
    <xf numFmtId="0" fontId="11" fillId="24" borderId="22" xfId="0" applyFont="1" applyFill="1" applyBorder="1" applyAlignment="1">
      <alignment horizontal="center"/>
    </xf>
    <xf numFmtId="0" fontId="11" fillId="24" borderId="22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24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24" borderId="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32" xfId="0" applyFont="1" applyBorder="1" applyAlignment="1">
      <alignment/>
    </xf>
    <xf numFmtId="0" fontId="10" fillId="0" borderId="32" xfId="0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 horizontal="left"/>
    </xf>
    <xf numFmtId="0" fontId="11" fillId="0" borderId="20" xfId="0" applyFont="1" applyBorder="1" applyAlignment="1">
      <alignment vertical="top" wrapText="1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3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left" vertical="top" wrapText="1"/>
    </xf>
    <xf numFmtId="0" fontId="17" fillId="0" borderId="34" xfId="0" applyFont="1" applyBorder="1" applyAlignment="1">
      <alignment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9" fontId="17" fillId="0" borderId="22" xfId="0" applyNumberFormat="1" applyFont="1" applyBorder="1" applyAlignment="1">
      <alignment/>
    </xf>
    <xf numFmtId="0" fontId="17" fillId="0" borderId="22" xfId="0" applyFont="1" applyBorder="1" applyAlignment="1">
      <alignment/>
    </xf>
    <xf numFmtId="164" fontId="17" fillId="0" borderId="35" xfId="0" applyNumberFormat="1" applyFont="1" applyBorder="1" applyAlignment="1">
      <alignment/>
    </xf>
    <xf numFmtId="0" fontId="17" fillId="0" borderId="20" xfId="0" applyFont="1" applyBorder="1" applyAlignment="1">
      <alignment vertical="top" wrapText="1"/>
    </xf>
    <xf numFmtId="10" fontId="17" fillId="0" borderId="22" xfId="0" applyNumberFormat="1" applyFont="1" applyBorder="1" applyAlignment="1">
      <alignment horizontal="center"/>
    </xf>
    <xf numFmtId="10" fontId="17" fillId="0" borderId="22" xfId="0" applyNumberFormat="1" applyFont="1" applyBorder="1" applyAlignment="1">
      <alignment/>
    </xf>
    <xf numFmtId="9" fontId="17" fillId="0" borderId="22" xfId="0" applyNumberFormat="1" applyFont="1" applyBorder="1" applyAlignment="1">
      <alignment horizontal="center"/>
    </xf>
    <xf numFmtId="4" fontId="18" fillId="0" borderId="35" xfId="0" applyNumberFormat="1" applyFont="1" applyBorder="1" applyAlignment="1">
      <alignment horizontal="right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9" fontId="18" fillId="0" borderId="22" xfId="0" applyNumberFormat="1" applyFont="1" applyBorder="1" applyAlignment="1">
      <alignment/>
    </xf>
    <xf numFmtId="164" fontId="18" fillId="0" borderId="35" xfId="0" applyNumberFormat="1" applyFont="1" applyBorder="1" applyAlignment="1">
      <alignment/>
    </xf>
    <xf numFmtId="0" fontId="18" fillId="24" borderId="20" xfId="0" applyFont="1" applyFill="1" applyBorder="1" applyAlignment="1">
      <alignment horizontal="left"/>
    </xf>
    <xf numFmtId="4" fontId="18" fillId="24" borderId="35" xfId="0" applyNumberFormat="1" applyFont="1" applyFill="1" applyBorder="1" applyAlignment="1">
      <alignment horizontal="right"/>
    </xf>
    <xf numFmtId="9" fontId="18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/>
    </xf>
    <xf numFmtId="164" fontId="15" fillId="24" borderId="35" xfId="0" applyNumberFormat="1" applyFont="1" applyFill="1" applyBorder="1" applyAlignment="1">
      <alignment/>
    </xf>
    <xf numFmtId="0" fontId="17" fillId="0" borderId="20" xfId="0" applyFont="1" applyBorder="1" applyAlignment="1">
      <alignment horizontal="left"/>
    </xf>
    <xf numFmtId="164" fontId="13" fillId="24" borderId="35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7" fillId="0" borderId="34" xfId="0" applyFont="1" applyBorder="1" applyAlignment="1">
      <alignment horizontal="center"/>
    </xf>
    <xf numFmtId="9" fontId="17" fillId="0" borderId="34" xfId="0" applyNumberFormat="1" applyFont="1" applyBorder="1" applyAlignment="1">
      <alignment/>
    </xf>
    <xf numFmtId="164" fontId="18" fillId="0" borderId="36" xfId="0" applyNumberFormat="1" applyFont="1" applyBorder="1" applyAlignment="1">
      <alignment horizontal="right"/>
    </xf>
    <xf numFmtId="0" fontId="17" fillId="0" borderId="18" xfId="0" applyFont="1" applyBorder="1" applyAlignment="1">
      <alignment/>
    </xf>
    <xf numFmtId="9" fontId="17" fillId="0" borderId="19" xfId="0" applyNumberFormat="1" applyFont="1" applyBorder="1" applyAlignment="1">
      <alignment/>
    </xf>
    <xf numFmtId="164" fontId="17" fillId="24" borderId="35" xfId="0" applyNumberFormat="1" applyFont="1" applyFill="1" applyBorder="1" applyAlignment="1">
      <alignment/>
    </xf>
    <xf numFmtId="9" fontId="17" fillId="0" borderId="34" xfId="0" applyNumberFormat="1" applyFont="1" applyBorder="1" applyAlignment="1">
      <alignment horizontal="center"/>
    </xf>
    <xf numFmtId="9" fontId="17" fillId="0" borderId="19" xfId="0" applyNumberFormat="1" applyFont="1" applyBorder="1" applyAlignment="1">
      <alignment horizontal="center"/>
    </xf>
    <xf numFmtId="164" fontId="17" fillId="24" borderId="37" xfId="0" applyNumberFormat="1" applyFont="1" applyFill="1" applyBorder="1" applyAlignment="1">
      <alignment/>
    </xf>
    <xf numFmtId="0" fontId="13" fillId="24" borderId="22" xfId="0" applyFont="1" applyFill="1" applyBorder="1" applyAlignment="1">
      <alignment horizontal="center"/>
    </xf>
    <xf numFmtId="9" fontId="17" fillId="24" borderId="22" xfId="0" applyNumberFormat="1" applyFont="1" applyFill="1" applyBorder="1" applyAlignment="1">
      <alignment horizontal="center"/>
    </xf>
    <xf numFmtId="165" fontId="17" fillId="0" borderId="35" xfId="0" applyNumberFormat="1" applyFont="1" applyBorder="1" applyAlignment="1">
      <alignment horizontal="right"/>
    </xf>
    <xf numFmtId="10" fontId="17" fillId="24" borderId="22" xfId="0" applyNumberFormat="1" applyFont="1" applyFill="1" applyBorder="1" applyAlignment="1">
      <alignment horizontal="center"/>
    </xf>
    <xf numFmtId="9" fontId="17" fillId="24" borderId="22" xfId="0" applyNumberFormat="1" applyFont="1" applyFill="1" applyBorder="1" applyAlignment="1">
      <alignment/>
    </xf>
    <xf numFmtId="164" fontId="17" fillId="0" borderId="35" xfId="0" applyNumberFormat="1" applyFont="1" applyFill="1" applyBorder="1" applyAlignment="1">
      <alignment horizontal="right"/>
    </xf>
    <xf numFmtId="0" fontId="18" fillId="0" borderId="20" xfId="0" applyFont="1" applyFill="1" applyBorder="1" applyAlignment="1">
      <alignment horizontal="left"/>
    </xf>
    <xf numFmtId="0" fontId="17" fillId="0" borderId="38" xfId="0" applyFont="1" applyBorder="1" applyAlignment="1">
      <alignment horizontal="left" vertical="top" wrapText="1"/>
    </xf>
    <xf numFmtId="164" fontId="18" fillId="0" borderId="35" xfId="0" applyNumberFormat="1" applyFont="1" applyFill="1" applyBorder="1" applyAlignment="1">
      <alignment horizontal="right"/>
    </xf>
    <xf numFmtId="165" fontId="18" fillId="0" borderId="39" xfId="0" applyNumberFormat="1" applyFont="1" applyBorder="1" applyAlignment="1">
      <alignment horizontal="left"/>
    </xf>
    <xf numFmtId="0" fontId="18" fillId="24" borderId="18" xfId="0" applyFont="1" applyFill="1" applyBorder="1" applyAlignment="1">
      <alignment/>
    </xf>
    <xf numFmtId="0" fontId="18" fillId="24" borderId="18" xfId="0" applyFont="1" applyFill="1" applyBorder="1" applyAlignment="1">
      <alignment vertical="top" wrapText="1"/>
    </xf>
    <xf numFmtId="0" fontId="18" fillId="24" borderId="21" xfId="0" applyFont="1" applyFill="1" applyBorder="1" applyAlignment="1">
      <alignment/>
    </xf>
    <xf numFmtId="0" fontId="18" fillId="24" borderId="22" xfId="0" applyFont="1" applyFill="1" applyBorder="1" applyAlignment="1">
      <alignment/>
    </xf>
    <xf numFmtId="4" fontId="18" fillId="24" borderId="35" xfId="0" applyNumberFormat="1" applyFont="1" applyFill="1" applyBorder="1" applyAlignment="1">
      <alignment/>
    </xf>
    <xf numFmtId="0" fontId="18" fillId="24" borderId="20" xfId="0" applyFont="1" applyFill="1" applyBorder="1" applyAlignment="1">
      <alignment/>
    </xf>
    <xf numFmtId="0" fontId="18" fillId="24" borderId="20" xfId="0" applyFont="1" applyFill="1" applyBorder="1" applyAlignment="1">
      <alignment vertical="top" wrapText="1"/>
    </xf>
    <xf numFmtId="9" fontId="18" fillId="24" borderId="22" xfId="0" applyNumberFormat="1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4" fontId="17" fillId="0" borderId="35" xfId="0" applyNumberFormat="1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0" borderId="20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18" fillId="0" borderId="29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9" fontId="18" fillId="0" borderId="34" xfId="0" applyNumberFormat="1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/>
    </xf>
    <xf numFmtId="0" fontId="18" fillId="0" borderId="16" xfId="0" applyFont="1" applyBorder="1" applyAlignment="1">
      <alignment vertical="top"/>
    </xf>
    <xf numFmtId="0" fontId="18" fillId="0" borderId="16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vertical="top"/>
    </xf>
    <xf numFmtId="0" fontId="18" fillId="0" borderId="18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9" fontId="18" fillId="0" borderId="19" xfId="0" applyNumberFormat="1" applyFont="1" applyBorder="1" applyAlignment="1">
      <alignment/>
    </xf>
    <xf numFmtId="0" fontId="18" fillId="24" borderId="20" xfId="0" applyFont="1" applyFill="1" applyBorder="1" applyAlignment="1">
      <alignment vertical="top"/>
    </xf>
    <xf numFmtId="0" fontId="18" fillId="24" borderId="20" xfId="0" applyFont="1" applyFill="1" applyBorder="1" applyAlignment="1">
      <alignment horizontal="left" vertical="top" wrapText="1"/>
    </xf>
    <xf numFmtId="0" fontId="18" fillId="24" borderId="23" xfId="0" applyFont="1" applyFill="1" applyBorder="1" applyAlignment="1">
      <alignment horizontal="center"/>
    </xf>
    <xf numFmtId="0" fontId="18" fillId="24" borderId="22" xfId="0" applyFont="1" applyFill="1" applyBorder="1" applyAlignment="1">
      <alignment horizontal="center"/>
    </xf>
    <xf numFmtId="0" fontId="18" fillId="24" borderId="2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0" borderId="41" xfId="0" applyFont="1" applyBorder="1" applyAlignment="1">
      <alignment/>
    </xf>
    <xf numFmtId="0" fontId="17" fillId="0" borderId="18" xfId="0" applyFont="1" applyBorder="1" applyAlignment="1">
      <alignment horizontal="left"/>
    </xf>
    <xf numFmtId="0" fontId="17" fillId="0" borderId="4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164" fontId="14" fillId="0" borderId="35" xfId="0" applyNumberFormat="1" applyFont="1" applyFill="1" applyBorder="1" applyAlignment="1">
      <alignment/>
    </xf>
    <xf numFmtId="0" fontId="16" fillId="0" borderId="20" xfId="0" applyFont="1" applyFill="1" applyBorder="1" applyAlignment="1">
      <alignment/>
    </xf>
    <xf numFmtId="164" fontId="16" fillId="0" borderId="4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164" fontId="10" fillId="0" borderId="32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41" xfId="0" applyFont="1" applyBorder="1" applyAlignment="1">
      <alignment horizontal="center"/>
    </xf>
    <xf numFmtId="164" fontId="11" fillId="0" borderId="44" xfId="0" applyNumberFormat="1" applyFont="1" applyBorder="1" applyAlignment="1">
      <alignment/>
    </xf>
    <xf numFmtId="164" fontId="13" fillId="0" borderId="45" xfId="0" applyNumberFormat="1" applyFont="1" applyFill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/>
    </xf>
    <xf numFmtId="164" fontId="13" fillId="0" borderId="47" xfId="0" applyNumberFormat="1" applyFont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24" borderId="20" xfId="0" applyFont="1" applyFill="1" applyBorder="1" applyAlignment="1">
      <alignment horizontal="left"/>
    </xf>
    <xf numFmtId="0" fontId="12" fillId="24" borderId="21" xfId="0" applyFont="1" applyFill="1" applyBorder="1" applyAlignment="1">
      <alignment horizontal="center"/>
    </xf>
    <xf numFmtId="0" fontId="12" fillId="24" borderId="22" xfId="0" applyFont="1" applyFill="1" applyBorder="1" applyAlignment="1">
      <alignment horizontal="center"/>
    </xf>
    <xf numFmtId="9" fontId="12" fillId="24" borderId="22" xfId="0" applyNumberFormat="1" applyFont="1" applyFill="1" applyBorder="1" applyAlignment="1">
      <alignment/>
    </xf>
    <xf numFmtId="0" fontId="12" fillId="24" borderId="22" xfId="0" applyFont="1" applyFill="1" applyBorder="1" applyAlignment="1">
      <alignment/>
    </xf>
    <xf numFmtId="164" fontId="12" fillId="24" borderId="43" xfId="0" applyNumberFormat="1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4" fontId="1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17" fillId="0" borderId="18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164" fontId="17" fillId="0" borderId="0" xfId="0" applyNumberFormat="1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8" xfId="0" applyFont="1" applyBorder="1" applyAlignment="1">
      <alignment/>
    </xf>
    <xf numFmtId="0" fontId="13" fillId="0" borderId="28" xfId="0" applyFont="1" applyFill="1" applyBorder="1" applyAlignment="1">
      <alignment horizontal="center"/>
    </xf>
    <xf numFmtId="9" fontId="18" fillId="0" borderId="28" xfId="0" applyNumberFormat="1" applyFont="1" applyBorder="1" applyAlignment="1">
      <alignment/>
    </xf>
    <xf numFmtId="0" fontId="18" fillId="0" borderId="49" xfId="0" applyFont="1" applyBorder="1" applyAlignment="1">
      <alignment/>
    </xf>
    <xf numFmtId="0" fontId="18" fillId="24" borderId="25" xfId="0" applyFont="1" applyFill="1" applyBorder="1" applyAlignment="1">
      <alignment/>
    </xf>
    <xf numFmtId="9" fontId="18" fillId="0" borderId="25" xfId="0" applyNumberFormat="1" applyFont="1" applyBorder="1" applyAlignment="1">
      <alignment/>
    </xf>
    <xf numFmtId="0" fontId="12" fillId="0" borderId="25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164" fontId="13" fillId="24" borderId="18" xfId="0" applyNumberFormat="1" applyFont="1" applyFill="1" applyBorder="1" applyAlignment="1">
      <alignment/>
    </xf>
    <xf numFmtId="164" fontId="17" fillId="24" borderId="14" xfId="0" applyNumberFormat="1" applyFont="1" applyFill="1" applyBorder="1" applyAlignment="1">
      <alignment/>
    </xf>
    <xf numFmtId="164" fontId="17" fillId="24" borderId="14" xfId="0" applyNumberFormat="1" applyFont="1" applyFill="1" applyBorder="1" applyAlignment="1">
      <alignment horizontal="right"/>
    </xf>
    <xf numFmtId="164" fontId="17" fillId="0" borderId="18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164" fontId="13" fillId="0" borderId="16" xfId="0" applyNumberFormat="1" applyFont="1" applyFill="1" applyBorder="1" applyAlignment="1">
      <alignment/>
    </xf>
    <xf numFmtId="164" fontId="17" fillId="0" borderId="20" xfId="0" applyNumberFormat="1" applyFont="1" applyBorder="1" applyAlignment="1">
      <alignment horizontal="right"/>
    </xf>
    <xf numFmtId="164" fontId="17" fillId="0" borderId="14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164" fontId="18" fillId="24" borderId="20" xfId="0" applyNumberFormat="1" applyFont="1" applyFill="1" applyBorder="1" applyAlignment="1">
      <alignment/>
    </xf>
    <xf numFmtId="164" fontId="16" fillId="0" borderId="20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164" fontId="14" fillId="0" borderId="35" xfId="0" applyNumberFormat="1" applyFont="1" applyFill="1" applyBorder="1" applyAlignment="1">
      <alignment horizontal="right"/>
    </xf>
    <xf numFmtId="0" fontId="11" fillId="0" borderId="28" xfId="0" applyFont="1" applyBorder="1" applyAlignment="1">
      <alignment/>
    </xf>
    <xf numFmtId="0" fontId="14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 horizontal="right"/>
    </xf>
    <xf numFmtId="0" fontId="18" fillId="0" borderId="14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/>
    </xf>
    <xf numFmtId="4" fontId="16" fillId="0" borderId="2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11" fillId="0" borderId="49" xfId="0" applyFont="1" applyBorder="1" applyAlignment="1">
      <alignment/>
    </xf>
    <xf numFmtId="0" fontId="13" fillId="0" borderId="24" xfId="0" applyFont="1" applyFill="1" applyBorder="1" applyAlignment="1">
      <alignment horizontal="center"/>
    </xf>
    <xf numFmtId="9" fontId="13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10" fontId="17" fillId="0" borderId="17" xfId="0" applyNumberFormat="1" applyFont="1" applyFill="1" applyBorder="1" applyAlignment="1">
      <alignment horizontal="center"/>
    </xf>
    <xf numFmtId="9" fontId="17" fillId="0" borderId="17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10" fontId="11" fillId="0" borderId="22" xfId="0" applyNumberFormat="1" applyFont="1" applyFill="1" applyBorder="1" applyAlignment="1">
      <alignment horizontal="center"/>
    </xf>
    <xf numFmtId="9" fontId="11" fillId="0" borderId="22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7" fillId="0" borderId="14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14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164" fontId="14" fillId="0" borderId="14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9" fontId="17" fillId="0" borderId="34" xfId="0" applyNumberFormat="1" applyFont="1" applyBorder="1" applyAlignment="1">
      <alignment horizontal="center"/>
    </xf>
    <xf numFmtId="9" fontId="17" fillId="0" borderId="19" xfId="0" applyNumberFormat="1" applyFont="1" applyBorder="1" applyAlignment="1">
      <alignment horizontal="center"/>
    </xf>
    <xf numFmtId="164" fontId="18" fillId="0" borderId="50" xfId="0" applyNumberFormat="1" applyFont="1" applyBorder="1" applyAlignment="1">
      <alignment horizontal="center"/>
    </xf>
    <xf numFmtId="164" fontId="18" fillId="0" borderId="5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3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9" fontId="17" fillId="0" borderId="17" xfId="0" applyNumberFormat="1" applyFont="1" applyBorder="1" applyAlignment="1">
      <alignment horizontal="center"/>
    </xf>
    <xf numFmtId="164" fontId="17" fillId="0" borderId="52" xfId="0" applyNumberFormat="1" applyFont="1" applyBorder="1" applyAlignment="1">
      <alignment horizontal="center"/>
    </xf>
    <xf numFmtId="164" fontId="17" fillId="0" borderId="5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="60" zoomScalePageLayoutView="0" workbookViewId="0" topLeftCell="B1">
      <selection activeCell="B46" sqref="B46:I46"/>
    </sheetView>
  </sheetViews>
  <sheetFormatPr defaultColWidth="9.140625" defaultRowHeight="15"/>
  <cols>
    <col min="1" max="1" width="2.140625" style="20" customWidth="1"/>
    <col min="2" max="2" width="77.8515625" style="22" customWidth="1"/>
    <col min="3" max="3" width="105.00390625" style="21" customWidth="1"/>
    <col min="4" max="4" width="26.57421875" style="23" customWidth="1"/>
    <col min="5" max="5" width="10.421875" style="23" customWidth="1"/>
    <col min="6" max="6" width="12.421875" style="23" customWidth="1"/>
    <col min="7" max="7" width="12.7109375" style="22" customWidth="1"/>
    <col min="8" max="8" width="17.00390625" style="22" customWidth="1"/>
    <col min="9" max="9" width="33.28125" style="24" customWidth="1"/>
    <col min="10" max="10" width="0.13671875" style="2" hidden="1" customWidth="1"/>
    <col min="11" max="11" width="11.7109375" style="2" bestFit="1" customWidth="1"/>
    <col min="12" max="14" width="9.140625" style="2" customWidth="1"/>
  </cols>
  <sheetData>
    <row r="1" spans="1:14" s="1" customFormat="1" ht="25.5" customHeight="1">
      <c r="A1" s="284" t="s">
        <v>68</v>
      </c>
      <c r="B1" s="284"/>
      <c r="C1" s="284"/>
      <c r="D1" s="284"/>
      <c r="E1" s="284"/>
      <c r="F1" s="284"/>
      <c r="G1" s="284"/>
      <c r="H1" s="284"/>
      <c r="I1" s="284"/>
      <c r="J1" s="7"/>
      <c r="K1" s="7"/>
      <c r="L1" s="7"/>
      <c r="M1" s="7"/>
      <c r="N1" s="7"/>
    </row>
    <row r="2" spans="1:14" s="1" customFormat="1" ht="25.5" customHeight="1">
      <c r="A2" s="284" t="s">
        <v>103</v>
      </c>
      <c r="B2" s="284"/>
      <c r="C2" s="284"/>
      <c r="D2" s="284"/>
      <c r="E2" s="284"/>
      <c r="F2" s="284"/>
      <c r="G2" s="284"/>
      <c r="H2" s="284"/>
      <c r="I2" s="284"/>
      <c r="J2" s="7"/>
      <c r="K2" s="7"/>
      <c r="L2" s="7"/>
      <c r="M2" s="7"/>
      <c r="N2" s="7"/>
    </row>
    <row r="3" spans="1:14" s="1" customFormat="1" ht="25.5" customHeight="1">
      <c r="A3" s="60"/>
      <c r="B3" s="60"/>
      <c r="C3" s="60"/>
      <c r="D3" s="60"/>
      <c r="E3" s="60"/>
      <c r="F3" s="60"/>
      <c r="G3" s="60"/>
      <c r="H3" s="60"/>
      <c r="I3" s="60"/>
      <c r="J3" s="7"/>
      <c r="K3" s="7"/>
      <c r="L3" s="7"/>
      <c r="M3" s="7"/>
      <c r="N3" s="7"/>
    </row>
    <row r="4" spans="1:14" s="1" customFormat="1" ht="25.5" customHeight="1">
      <c r="A4" s="60"/>
      <c r="B4" s="292" t="s">
        <v>5</v>
      </c>
      <c r="C4" s="292"/>
      <c r="D4" s="292"/>
      <c r="E4" s="292"/>
      <c r="F4" s="292"/>
      <c r="G4" s="292"/>
      <c r="H4" s="292"/>
      <c r="I4" s="292"/>
      <c r="J4" s="204"/>
      <c r="K4" s="7"/>
      <c r="L4" s="7"/>
      <c r="M4" s="7"/>
      <c r="N4" s="7"/>
    </row>
    <row r="5" spans="1:14" s="1" customFormat="1" ht="25.5" customHeight="1">
      <c r="A5" s="60"/>
      <c r="B5" s="292" t="s">
        <v>6</v>
      </c>
      <c r="C5" s="292"/>
      <c r="D5" s="292"/>
      <c r="E5" s="292"/>
      <c r="F5" s="292"/>
      <c r="G5" s="292"/>
      <c r="H5" s="292"/>
      <c r="I5" s="292"/>
      <c r="J5" s="204"/>
      <c r="K5" s="7"/>
      <c r="L5" s="7"/>
      <c r="M5" s="7"/>
      <c r="N5" s="7"/>
    </row>
    <row r="6" spans="1:9" ht="25.5" customHeight="1" thickBot="1">
      <c r="A6" s="280"/>
      <c r="B6" s="280"/>
      <c r="C6" s="280"/>
      <c r="D6" s="280"/>
      <c r="E6" s="280"/>
      <c r="F6" s="280"/>
      <c r="G6" s="280"/>
      <c r="H6" s="280"/>
      <c r="I6" s="280"/>
    </row>
    <row r="7" spans="1:10" ht="25.5" customHeight="1">
      <c r="A7" s="28"/>
      <c r="B7" s="29"/>
      <c r="C7" s="30"/>
      <c r="D7" s="31"/>
      <c r="E7" s="205"/>
      <c r="F7" s="205"/>
      <c r="G7" s="192"/>
      <c r="H7" s="192"/>
      <c r="I7" s="206"/>
      <c r="J7" s="5"/>
    </row>
    <row r="8" spans="1:14" s="1" customFormat="1" ht="25.5" customHeight="1">
      <c r="A8" s="32"/>
      <c r="B8" s="88" t="s">
        <v>4</v>
      </c>
      <c r="C8" s="88" t="s">
        <v>0</v>
      </c>
      <c r="D8" s="89" t="s">
        <v>12</v>
      </c>
      <c r="E8" s="196" t="s">
        <v>13</v>
      </c>
      <c r="F8" s="196" t="s">
        <v>14</v>
      </c>
      <c r="G8" s="196" t="s">
        <v>15</v>
      </c>
      <c r="H8" s="196" t="s">
        <v>16</v>
      </c>
      <c r="I8" s="207" t="s">
        <v>1</v>
      </c>
      <c r="J8" s="6"/>
      <c r="K8" s="7"/>
      <c r="L8" s="7"/>
      <c r="M8" s="7"/>
      <c r="N8" s="7"/>
    </row>
    <row r="9" spans="1:10" ht="25.5" customHeight="1" thickBot="1">
      <c r="A9" s="28"/>
      <c r="B9" s="134"/>
      <c r="C9" s="193"/>
      <c r="D9" s="194"/>
      <c r="E9" s="208"/>
      <c r="F9" s="208"/>
      <c r="G9" s="209"/>
      <c r="H9" s="209"/>
      <c r="I9" s="210" t="s">
        <v>124</v>
      </c>
      <c r="J9" s="8"/>
    </row>
    <row r="10" spans="1:10" ht="25.5" customHeight="1">
      <c r="A10" s="28"/>
      <c r="B10" s="303" t="s">
        <v>22</v>
      </c>
      <c r="C10" s="162" t="s">
        <v>113</v>
      </c>
      <c r="D10" s="304" t="s">
        <v>19</v>
      </c>
      <c r="E10" s="305"/>
      <c r="F10" s="306">
        <v>1</v>
      </c>
      <c r="G10" s="305"/>
      <c r="H10" s="305"/>
      <c r="I10" s="307">
        <v>194535</v>
      </c>
      <c r="J10" s="10"/>
    </row>
    <row r="11" spans="1:10" ht="25.5" customHeight="1" thickBot="1">
      <c r="A11" s="28"/>
      <c r="B11" s="282"/>
      <c r="C11" s="97" t="s">
        <v>114</v>
      </c>
      <c r="D11" s="294"/>
      <c r="E11" s="296"/>
      <c r="F11" s="298"/>
      <c r="G11" s="296"/>
      <c r="H11" s="296"/>
      <c r="I11" s="308"/>
      <c r="J11" s="10"/>
    </row>
    <row r="12" spans="1:10" ht="53.25" customHeight="1" thickBot="1">
      <c r="A12" s="28"/>
      <c r="B12" s="100" t="s">
        <v>23</v>
      </c>
      <c r="C12" s="101" t="s">
        <v>130</v>
      </c>
      <c r="D12" s="102" t="s">
        <v>53</v>
      </c>
      <c r="E12" s="103"/>
      <c r="F12" s="104"/>
      <c r="G12" s="105">
        <v>0.5</v>
      </c>
      <c r="H12" s="106"/>
      <c r="I12" s="107">
        <v>4067396.38</v>
      </c>
      <c r="J12" s="10"/>
    </row>
    <row r="13" spans="1:10" ht="42.75" customHeight="1" thickBot="1">
      <c r="A13" s="28"/>
      <c r="B13" s="100" t="s">
        <v>52</v>
      </c>
      <c r="C13" s="108" t="s">
        <v>123</v>
      </c>
      <c r="D13" s="102" t="s">
        <v>29</v>
      </c>
      <c r="E13" s="103"/>
      <c r="F13" s="109">
        <v>0.043</v>
      </c>
      <c r="G13" s="110">
        <v>0.251</v>
      </c>
      <c r="H13" s="106"/>
      <c r="I13" s="107">
        <v>64147.8</v>
      </c>
      <c r="J13" s="10"/>
    </row>
    <row r="14" spans="1:10" ht="44.25" customHeight="1" thickBot="1">
      <c r="A14" s="28"/>
      <c r="B14" s="100" t="s">
        <v>17</v>
      </c>
      <c r="C14" s="101" t="s">
        <v>18</v>
      </c>
      <c r="D14" s="102" t="s">
        <v>19</v>
      </c>
      <c r="E14" s="103"/>
      <c r="F14" s="111"/>
      <c r="G14" s="105">
        <v>1</v>
      </c>
      <c r="H14" s="106"/>
      <c r="I14" s="112">
        <v>22230</v>
      </c>
      <c r="J14" s="10"/>
    </row>
    <row r="15" spans="1:14" s="27" customFormat="1" ht="34.5" customHeight="1" thickBot="1">
      <c r="A15" s="45"/>
      <c r="B15" s="113" t="s">
        <v>20</v>
      </c>
      <c r="C15" s="114" t="s">
        <v>105</v>
      </c>
      <c r="D15" s="115" t="s">
        <v>21</v>
      </c>
      <c r="E15" s="116"/>
      <c r="F15" s="117"/>
      <c r="G15" s="118">
        <v>0.75</v>
      </c>
      <c r="H15" s="118"/>
      <c r="I15" s="119">
        <v>7182</v>
      </c>
      <c r="J15" s="25"/>
      <c r="K15" s="26"/>
      <c r="L15" s="26"/>
      <c r="M15" s="26"/>
      <c r="N15" s="26"/>
    </row>
    <row r="16" spans="1:14" s="27" customFormat="1" ht="46.5" customHeight="1" thickBot="1">
      <c r="A16" s="45"/>
      <c r="B16" s="120" t="s">
        <v>72</v>
      </c>
      <c r="C16" s="114" t="s">
        <v>93</v>
      </c>
      <c r="D16" s="115" t="s">
        <v>29</v>
      </c>
      <c r="E16" s="116"/>
      <c r="F16" s="117"/>
      <c r="G16" s="118">
        <v>0.8</v>
      </c>
      <c r="H16" s="118"/>
      <c r="I16" s="121">
        <v>180422.1</v>
      </c>
      <c r="J16" s="25"/>
      <c r="K16" s="26"/>
      <c r="L16" s="26"/>
      <c r="M16" s="26"/>
      <c r="N16" s="26"/>
    </row>
    <row r="17" spans="1:14" s="27" customFormat="1" ht="51.75" customHeight="1" thickBot="1">
      <c r="A17" s="45"/>
      <c r="B17" s="120" t="s">
        <v>82</v>
      </c>
      <c r="C17" s="114" t="s">
        <v>97</v>
      </c>
      <c r="D17" s="115" t="s">
        <v>57</v>
      </c>
      <c r="E17" s="116"/>
      <c r="F17" s="117"/>
      <c r="G17" s="118">
        <v>0</v>
      </c>
      <c r="H17" s="118"/>
      <c r="I17" s="121">
        <v>28523.75</v>
      </c>
      <c r="J17" s="25"/>
      <c r="K17" s="26"/>
      <c r="L17" s="26"/>
      <c r="M17" s="26"/>
      <c r="N17" s="26"/>
    </row>
    <row r="18" spans="1:14" s="27" customFormat="1" ht="38.25" customHeight="1" thickBot="1">
      <c r="A18" s="45"/>
      <c r="B18" s="120" t="s">
        <v>83</v>
      </c>
      <c r="C18" s="114" t="s">
        <v>90</v>
      </c>
      <c r="D18" s="115" t="s">
        <v>118</v>
      </c>
      <c r="E18" s="116"/>
      <c r="F18" s="122">
        <v>0.55</v>
      </c>
      <c r="G18" s="118">
        <v>0.77</v>
      </c>
      <c r="H18" s="118"/>
      <c r="I18" s="121">
        <v>31638.42</v>
      </c>
      <c r="J18" s="25"/>
      <c r="K18" s="26"/>
      <c r="L18" s="26"/>
      <c r="M18" s="26"/>
      <c r="N18" s="26"/>
    </row>
    <row r="19" spans="1:14" s="27" customFormat="1" ht="57.75" customHeight="1" thickBot="1">
      <c r="A19" s="45"/>
      <c r="B19" s="120" t="s">
        <v>86</v>
      </c>
      <c r="C19" s="114" t="s">
        <v>94</v>
      </c>
      <c r="D19" s="115" t="s">
        <v>118</v>
      </c>
      <c r="E19" s="116"/>
      <c r="F19" s="122">
        <v>0.5</v>
      </c>
      <c r="G19" s="118"/>
      <c r="H19" s="118"/>
      <c r="I19" s="121">
        <v>20520</v>
      </c>
      <c r="J19" s="25"/>
      <c r="K19" s="26"/>
      <c r="L19" s="26"/>
      <c r="M19" s="26"/>
      <c r="N19" s="26"/>
    </row>
    <row r="20" spans="1:14" s="27" customFormat="1" ht="56.25" customHeight="1" thickBot="1">
      <c r="A20" s="45"/>
      <c r="B20" s="120" t="s">
        <v>87</v>
      </c>
      <c r="C20" s="114" t="s">
        <v>95</v>
      </c>
      <c r="D20" s="115"/>
      <c r="E20" s="116"/>
      <c r="F20" s="117"/>
      <c r="G20" s="118">
        <v>1</v>
      </c>
      <c r="H20" s="118"/>
      <c r="I20" s="121">
        <v>5232.6</v>
      </c>
      <c r="J20" s="25"/>
      <c r="K20" s="26"/>
      <c r="L20" s="26"/>
      <c r="M20" s="26"/>
      <c r="N20" s="26"/>
    </row>
    <row r="21" spans="1:14" s="27" customFormat="1" ht="42.75" customHeight="1" thickBot="1">
      <c r="A21" s="45"/>
      <c r="B21" s="113" t="s">
        <v>78</v>
      </c>
      <c r="C21" s="114" t="s">
        <v>101</v>
      </c>
      <c r="D21" s="123" t="s">
        <v>29</v>
      </c>
      <c r="E21" s="116"/>
      <c r="F21" s="117"/>
      <c r="G21" s="118">
        <v>0.8</v>
      </c>
      <c r="H21" s="124"/>
      <c r="I21" s="125">
        <v>519320.16</v>
      </c>
      <c r="J21" s="25"/>
      <c r="K21" s="26"/>
      <c r="L21" s="26"/>
      <c r="M21" s="26"/>
      <c r="N21" s="26"/>
    </row>
    <row r="22" spans="1:14" s="27" customFormat="1" ht="38.25" customHeight="1" thickBot="1">
      <c r="A22" s="45"/>
      <c r="B22" s="113" t="s">
        <v>84</v>
      </c>
      <c r="C22" s="114" t="s">
        <v>99</v>
      </c>
      <c r="D22" s="115" t="s">
        <v>118</v>
      </c>
      <c r="E22" s="116"/>
      <c r="F22" s="117"/>
      <c r="G22" s="118">
        <v>0.75</v>
      </c>
      <c r="H22" s="124"/>
      <c r="I22" s="125">
        <v>5472</v>
      </c>
      <c r="J22" s="25"/>
      <c r="K22" s="26"/>
      <c r="L22" s="26"/>
      <c r="M22" s="26"/>
      <c r="N22" s="26"/>
    </row>
    <row r="23" spans="1:10" ht="42" customHeight="1" thickBot="1">
      <c r="A23" s="28"/>
      <c r="B23" s="100"/>
      <c r="C23" s="126"/>
      <c r="D23" s="102"/>
      <c r="E23" s="103"/>
      <c r="F23" s="104"/>
      <c r="G23" s="106"/>
      <c r="H23" s="106"/>
      <c r="I23" s="127"/>
      <c r="J23" s="10"/>
    </row>
    <row r="24" spans="1:10" ht="35.25" customHeight="1" thickBot="1">
      <c r="A24" s="28"/>
      <c r="B24" s="198" t="s">
        <v>26</v>
      </c>
      <c r="C24" s="50"/>
      <c r="D24" s="51"/>
      <c r="E24" s="52"/>
      <c r="F24" s="53"/>
      <c r="G24" s="54"/>
      <c r="H24" s="54"/>
      <c r="I24" s="197">
        <f>SUM(I10:I23)</f>
        <v>5146620.209999999</v>
      </c>
      <c r="J24" s="10"/>
    </row>
    <row r="25" spans="1:10" ht="26.25" customHeight="1">
      <c r="A25" s="28"/>
      <c r="B25" s="292"/>
      <c r="C25" s="292"/>
      <c r="D25" s="292"/>
      <c r="E25" s="292"/>
      <c r="F25" s="292"/>
      <c r="G25" s="292"/>
      <c r="H25" s="292"/>
      <c r="I25" s="292"/>
      <c r="J25" s="10"/>
    </row>
    <row r="26" spans="1:10" ht="26.25" customHeight="1">
      <c r="A26" s="28"/>
      <c r="B26" s="195"/>
      <c r="C26" s="195"/>
      <c r="D26" s="195"/>
      <c r="E26" s="195"/>
      <c r="F26" s="195"/>
      <c r="G26" s="195"/>
      <c r="H26" s="195"/>
      <c r="I26" s="195"/>
      <c r="J26" s="9"/>
    </row>
    <row r="27" spans="1:14" ht="26.25" customHeight="1">
      <c r="A27" s="28"/>
      <c r="B27" s="292" t="s">
        <v>7</v>
      </c>
      <c r="C27" s="292"/>
      <c r="D27" s="292"/>
      <c r="E27" s="292"/>
      <c r="F27" s="292"/>
      <c r="G27" s="292"/>
      <c r="H27" s="292"/>
      <c r="I27" s="292"/>
      <c r="J27" s="204"/>
      <c r="K27" s="204"/>
      <c r="L27" s="204"/>
      <c r="M27" s="204"/>
      <c r="N27" s="204"/>
    </row>
    <row r="28" spans="1:14" ht="26.25" customHeight="1">
      <c r="A28" s="28"/>
      <c r="B28" s="292" t="s">
        <v>132</v>
      </c>
      <c r="C28" s="292"/>
      <c r="D28" s="292"/>
      <c r="E28" s="292"/>
      <c r="F28" s="292"/>
      <c r="G28" s="292"/>
      <c r="H28" s="292"/>
      <c r="I28" s="292"/>
      <c r="J28" s="204"/>
      <c r="K28" s="204"/>
      <c r="L28" s="204"/>
      <c r="M28" s="204"/>
      <c r="N28" s="204"/>
    </row>
    <row r="29" spans="1:10" ht="25.5" customHeight="1" thickBot="1">
      <c r="A29" s="28"/>
      <c r="B29" s="283"/>
      <c r="C29" s="283"/>
      <c r="D29" s="283"/>
      <c r="E29" s="283"/>
      <c r="F29" s="283"/>
      <c r="G29" s="283"/>
      <c r="H29" s="283"/>
      <c r="I29" s="283"/>
      <c r="J29" s="10"/>
    </row>
    <row r="30" spans="1:10" ht="37.5" customHeight="1" thickBot="1">
      <c r="A30" s="28"/>
      <c r="B30" s="130" t="s">
        <v>24</v>
      </c>
      <c r="C30" s="101" t="s">
        <v>106</v>
      </c>
      <c r="D30" s="102" t="s">
        <v>25</v>
      </c>
      <c r="E30" s="269"/>
      <c r="F30" s="270">
        <v>0.1</v>
      </c>
      <c r="G30" s="270">
        <v>0.26</v>
      </c>
      <c r="H30" s="271"/>
      <c r="I30" s="107">
        <v>223961.61</v>
      </c>
      <c r="J30" s="10"/>
    </row>
    <row r="31" spans="1:10" ht="45.75" customHeight="1">
      <c r="A31" s="28"/>
      <c r="B31" s="225" t="s">
        <v>2</v>
      </c>
      <c r="C31" s="223" t="s">
        <v>131</v>
      </c>
      <c r="D31" s="293" t="s">
        <v>54</v>
      </c>
      <c r="E31" s="295"/>
      <c r="F31" s="295"/>
      <c r="G31" s="297">
        <v>0.5</v>
      </c>
      <c r="H31" s="295"/>
      <c r="I31" s="299">
        <v>105521.02</v>
      </c>
      <c r="J31" s="10"/>
    </row>
    <row r="32" spans="1:10" ht="25.5" customHeight="1" thickBot="1">
      <c r="A32" s="28"/>
      <c r="B32" s="226"/>
      <c r="C32" s="224"/>
      <c r="D32" s="294"/>
      <c r="E32" s="296"/>
      <c r="F32" s="296"/>
      <c r="G32" s="298"/>
      <c r="H32" s="296"/>
      <c r="I32" s="300"/>
      <c r="J32" s="10"/>
    </row>
    <row r="33" spans="1:10" ht="60.75" customHeight="1" thickBot="1">
      <c r="A33" s="28"/>
      <c r="B33" s="100" t="s">
        <v>27</v>
      </c>
      <c r="C33" s="101" t="s">
        <v>107</v>
      </c>
      <c r="D33" s="102" t="s">
        <v>29</v>
      </c>
      <c r="E33" s="104"/>
      <c r="F33" s="111">
        <v>0.7</v>
      </c>
      <c r="G33" s="106"/>
      <c r="H33" s="106"/>
      <c r="I33" s="136">
        <v>7600</v>
      </c>
      <c r="J33" s="10"/>
    </row>
    <row r="34" spans="1:10" ht="54.75" customHeight="1" thickBot="1">
      <c r="A34" s="28"/>
      <c r="B34" s="100" t="s">
        <v>3</v>
      </c>
      <c r="C34" s="101" t="s">
        <v>30</v>
      </c>
      <c r="D34" s="102" t="s">
        <v>28</v>
      </c>
      <c r="E34" s="104"/>
      <c r="F34" s="111">
        <v>0.5</v>
      </c>
      <c r="G34" s="105">
        <v>0.5</v>
      </c>
      <c r="H34" s="106"/>
      <c r="I34" s="136">
        <v>979355.27</v>
      </c>
      <c r="J34" s="12"/>
    </row>
    <row r="35" spans="1:10" ht="25.5" customHeight="1">
      <c r="A35" s="28"/>
      <c r="B35" s="281" t="s">
        <v>42</v>
      </c>
      <c r="C35" s="285" t="s">
        <v>112</v>
      </c>
      <c r="D35" s="293" t="s">
        <v>58</v>
      </c>
      <c r="E35" s="295"/>
      <c r="F35" s="297"/>
      <c r="G35" s="297">
        <v>0.85</v>
      </c>
      <c r="H35" s="295"/>
      <c r="I35" s="133">
        <v>557505.6</v>
      </c>
      <c r="J35" s="12"/>
    </row>
    <row r="36" spans="1:10" ht="25.5" customHeight="1" thickBot="1">
      <c r="A36" s="28"/>
      <c r="B36" s="282"/>
      <c r="C36" s="222"/>
      <c r="D36" s="294"/>
      <c r="E36" s="296"/>
      <c r="F36" s="298"/>
      <c r="G36" s="298"/>
      <c r="H36" s="296"/>
      <c r="I36" s="139"/>
      <c r="J36" s="12"/>
    </row>
    <row r="37" spans="1:10" ht="34.5" customHeight="1" thickBot="1">
      <c r="A37" s="28"/>
      <c r="B37" s="130" t="s">
        <v>55</v>
      </c>
      <c r="C37" s="114" t="s">
        <v>56</v>
      </c>
      <c r="D37" s="102" t="s">
        <v>57</v>
      </c>
      <c r="E37" s="140"/>
      <c r="F37" s="141"/>
      <c r="G37" s="141">
        <v>0.75</v>
      </c>
      <c r="H37" s="106"/>
      <c r="I37" s="142">
        <v>3420</v>
      </c>
      <c r="J37" s="10"/>
    </row>
    <row r="38" spans="1:10" ht="38.25" customHeight="1" thickBot="1">
      <c r="A38" s="28"/>
      <c r="B38" s="100" t="s">
        <v>62</v>
      </c>
      <c r="C38" s="101" t="s">
        <v>59</v>
      </c>
      <c r="D38" s="102" t="s">
        <v>19</v>
      </c>
      <c r="E38" s="140"/>
      <c r="F38" s="143">
        <v>0.0583</v>
      </c>
      <c r="G38" s="144">
        <v>0.3</v>
      </c>
      <c r="H38" s="106"/>
      <c r="I38" s="145">
        <v>2314.2</v>
      </c>
      <c r="J38" s="10"/>
    </row>
    <row r="39" spans="1:10" ht="39" customHeight="1" thickBot="1">
      <c r="A39" s="28"/>
      <c r="B39" s="146" t="s">
        <v>60</v>
      </c>
      <c r="C39" s="147" t="s">
        <v>61</v>
      </c>
      <c r="D39" s="102" t="s">
        <v>29</v>
      </c>
      <c r="E39" s="140"/>
      <c r="F39" s="141"/>
      <c r="G39" s="141">
        <v>0.75</v>
      </c>
      <c r="H39" s="106"/>
      <c r="I39" s="148">
        <v>148200</v>
      </c>
      <c r="J39" s="10"/>
    </row>
    <row r="40" spans="1:10" ht="34.5" customHeight="1" thickBot="1">
      <c r="A40" s="28"/>
      <c r="B40" s="100" t="s">
        <v>62</v>
      </c>
      <c r="C40" s="97" t="s">
        <v>59</v>
      </c>
      <c r="D40" s="102" t="s">
        <v>19</v>
      </c>
      <c r="E40" s="140"/>
      <c r="F40" s="143">
        <v>0.0583</v>
      </c>
      <c r="G40" s="144">
        <v>0.3</v>
      </c>
      <c r="H40" s="106"/>
      <c r="I40" s="145">
        <v>768850</v>
      </c>
      <c r="J40" s="10"/>
    </row>
    <row r="41" spans="1:10" ht="52.5" customHeight="1" thickBot="1">
      <c r="A41" s="28"/>
      <c r="B41" s="272" t="s">
        <v>63</v>
      </c>
      <c r="C41" s="101" t="s">
        <v>70</v>
      </c>
      <c r="D41" s="102" t="s">
        <v>69</v>
      </c>
      <c r="E41" s="140"/>
      <c r="F41" s="144">
        <v>1</v>
      </c>
      <c r="G41" s="144">
        <v>1</v>
      </c>
      <c r="H41" s="106"/>
      <c r="I41" s="145">
        <v>81000</v>
      </c>
      <c r="J41" s="10"/>
    </row>
    <row r="42" spans="1:10" ht="25.5" customHeight="1" thickBot="1">
      <c r="A42" s="28"/>
      <c r="B42" s="273"/>
      <c r="C42" s="90"/>
      <c r="D42" s="91"/>
      <c r="E42" s="129"/>
      <c r="F42" s="274"/>
      <c r="G42" s="275"/>
      <c r="H42" s="93"/>
      <c r="I42" s="149"/>
      <c r="J42" s="10"/>
    </row>
    <row r="43" spans="1:10" ht="37.5" customHeight="1" thickBot="1">
      <c r="A43" s="28"/>
      <c r="B43" s="256" t="s">
        <v>26</v>
      </c>
      <c r="C43" s="41"/>
      <c r="D43" s="42"/>
      <c r="E43" s="276"/>
      <c r="F43" s="277"/>
      <c r="G43" s="278"/>
      <c r="H43" s="44"/>
      <c r="I43" s="257">
        <f>SUM(I30:I42)</f>
        <v>2877727.7</v>
      </c>
      <c r="J43" s="10"/>
    </row>
    <row r="44" spans="1:10" ht="25.5" customHeight="1">
      <c r="A44" s="28"/>
      <c r="B44" s="190"/>
      <c r="C44" s="56"/>
      <c r="D44" s="35"/>
      <c r="E44" s="189"/>
      <c r="F44" s="279"/>
      <c r="G44" s="279"/>
      <c r="H44" s="28"/>
      <c r="I44" s="191"/>
      <c r="J44" s="10"/>
    </row>
    <row r="45" spans="1:10" ht="25.5" customHeight="1">
      <c r="A45" s="28"/>
      <c r="B45" s="190"/>
      <c r="C45" s="56"/>
      <c r="D45" s="35"/>
      <c r="E45" s="189"/>
      <c r="F45" s="279"/>
      <c r="G45" s="279"/>
      <c r="H45" s="28"/>
      <c r="I45" s="191"/>
      <c r="J45" s="10"/>
    </row>
    <row r="46" spans="1:10" ht="25.5" customHeight="1">
      <c r="A46" s="28"/>
      <c r="B46" s="302" t="s">
        <v>9</v>
      </c>
      <c r="C46" s="302"/>
      <c r="D46" s="302"/>
      <c r="E46" s="302"/>
      <c r="F46" s="302"/>
      <c r="G46" s="302"/>
      <c r="H46" s="302"/>
      <c r="I46" s="302"/>
      <c r="J46" s="10"/>
    </row>
    <row r="47" spans="1:10" ht="25.5" customHeight="1">
      <c r="A47" s="28"/>
      <c r="B47" s="302" t="s">
        <v>8</v>
      </c>
      <c r="C47" s="302"/>
      <c r="D47" s="302"/>
      <c r="E47" s="302"/>
      <c r="F47" s="302"/>
      <c r="G47" s="302"/>
      <c r="H47" s="302"/>
      <c r="I47" s="302"/>
      <c r="J47" s="32"/>
    </row>
    <row r="48" spans="1:10" ht="25.5" customHeight="1" thickBot="1">
      <c r="A48" s="28"/>
      <c r="J48" s="10"/>
    </row>
    <row r="49" spans="1:14" s="18" customFormat="1" ht="46.5" customHeight="1" thickBot="1">
      <c r="A49" s="55"/>
      <c r="B49" s="211" t="s">
        <v>73</v>
      </c>
      <c r="C49" s="212" t="s">
        <v>102</v>
      </c>
      <c r="D49" s="213"/>
      <c r="E49" s="214"/>
      <c r="F49" s="214"/>
      <c r="G49" s="215">
        <v>0.85</v>
      </c>
      <c r="H49" s="216"/>
      <c r="I49" s="217">
        <v>24999999.99</v>
      </c>
      <c r="J49" s="16"/>
      <c r="K49" s="17"/>
      <c r="L49" s="17"/>
      <c r="M49" s="17"/>
      <c r="N49" s="17"/>
    </row>
    <row r="50" spans="1:10" ht="40.5" customHeight="1" thickBot="1">
      <c r="A50" s="28"/>
      <c r="B50" s="198" t="s">
        <v>26</v>
      </c>
      <c r="C50" s="41"/>
      <c r="D50" s="42"/>
      <c r="E50" s="43"/>
      <c r="F50" s="43"/>
      <c r="G50" s="44"/>
      <c r="H50" s="44"/>
      <c r="I50" s="199">
        <f>SUM(I49)</f>
        <v>24999999.99</v>
      </c>
      <c r="J50" s="10"/>
    </row>
    <row r="51" spans="1:10" ht="25.5" customHeight="1">
      <c r="A51" s="28"/>
      <c r="B51" s="28"/>
      <c r="C51" s="56"/>
      <c r="D51" s="35"/>
      <c r="E51" s="35"/>
      <c r="F51" s="35"/>
      <c r="G51" s="28"/>
      <c r="H51" s="28"/>
      <c r="I51" s="57"/>
      <c r="J51" s="4"/>
    </row>
    <row r="52" spans="1:14" s="13" customFormat="1" ht="25.5" customHeight="1">
      <c r="A52" s="58"/>
      <c r="B52" s="301" t="s">
        <v>74</v>
      </c>
      <c r="C52" s="301"/>
      <c r="D52" s="301"/>
      <c r="E52" s="301"/>
      <c r="F52" s="301"/>
      <c r="G52" s="301"/>
      <c r="H52" s="301"/>
      <c r="I52" s="301"/>
      <c r="J52" s="11"/>
      <c r="K52" s="11"/>
      <c r="L52" s="11"/>
      <c r="M52" s="11"/>
      <c r="N52" s="11"/>
    </row>
    <row r="53" spans="1:14" s="1" customFormat="1" ht="25.5" customHeight="1">
      <c r="A53" s="59"/>
      <c r="B53" s="292" t="s">
        <v>75</v>
      </c>
      <c r="C53" s="292"/>
      <c r="D53" s="292"/>
      <c r="E53" s="292"/>
      <c r="F53" s="292"/>
      <c r="G53" s="292"/>
      <c r="H53" s="292"/>
      <c r="I53" s="292"/>
      <c r="J53" s="77"/>
      <c r="K53" s="7"/>
      <c r="L53" s="7"/>
      <c r="M53" s="7"/>
      <c r="N53" s="7"/>
    </row>
    <row r="54" spans="1:14" s="1" customFormat="1" ht="25.5" customHeight="1" thickBot="1">
      <c r="A54" s="60"/>
      <c r="J54" s="77"/>
      <c r="K54" s="77"/>
      <c r="L54" s="7"/>
      <c r="M54" s="7"/>
      <c r="N54" s="7"/>
    </row>
    <row r="55" spans="2:14" s="1" customFormat="1" ht="25.5" customHeight="1">
      <c r="B55" s="83"/>
      <c r="C55" s="79"/>
      <c r="D55" s="78"/>
      <c r="E55" s="84"/>
      <c r="F55" s="84"/>
      <c r="G55" s="84"/>
      <c r="H55" s="84"/>
      <c r="I55" s="84"/>
      <c r="J55" s="7"/>
      <c r="K55" s="7"/>
      <c r="L55" s="7"/>
      <c r="M55" s="7"/>
      <c r="N55" s="7"/>
    </row>
    <row r="56" spans="1:14" s="1" customFormat="1" ht="26.25" customHeight="1">
      <c r="A56" s="60"/>
      <c r="B56" s="33" t="s">
        <v>4</v>
      </c>
      <c r="C56" s="59" t="s">
        <v>0</v>
      </c>
      <c r="D56" s="70" t="s">
        <v>12</v>
      </c>
      <c r="E56" s="85" t="s">
        <v>13</v>
      </c>
      <c r="F56" s="85" t="s">
        <v>14</v>
      </c>
      <c r="G56" s="85" t="s">
        <v>15</v>
      </c>
      <c r="H56" s="85" t="s">
        <v>16</v>
      </c>
      <c r="I56" s="203" t="s">
        <v>1</v>
      </c>
      <c r="J56" s="7"/>
      <c r="K56" s="7"/>
      <c r="L56" s="7"/>
      <c r="M56" s="7"/>
      <c r="N56" s="7"/>
    </row>
    <row r="57" spans="1:14" s="1" customFormat="1" ht="26.25" customHeight="1" thickBot="1">
      <c r="A57" s="60"/>
      <c r="B57" s="80"/>
      <c r="C57" s="82"/>
      <c r="D57" s="81"/>
      <c r="E57" s="85"/>
      <c r="F57" s="85"/>
      <c r="G57" s="85"/>
      <c r="H57" s="85"/>
      <c r="I57" s="86" t="s">
        <v>124</v>
      </c>
      <c r="J57" s="7"/>
      <c r="K57" s="7"/>
      <c r="L57" s="7"/>
      <c r="M57" s="7"/>
      <c r="N57" s="7"/>
    </row>
    <row r="58" spans="1:14" s="15" customFormat="1" ht="38.25" customHeight="1" thickBot="1">
      <c r="A58" s="63"/>
      <c r="B58" s="150" t="s">
        <v>76</v>
      </c>
      <c r="C58" s="151" t="s">
        <v>104</v>
      </c>
      <c r="D58" s="152"/>
      <c r="E58" s="153"/>
      <c r="F58" s="153"/>
      <c r="G58" s="153"/>
      <c r="H58" s="153"/>
      <c r="I58" s="154">
        <f>264081</f>
        <v>264081</v>
      </c>
      <c r="J58" s="14"/>
      <c r="K58" s="14"/>
      <c r="L58" s="14"/>
      <c r="M58" s="14"/>
      <c r="N58" s="14"/>
    </row>
    <row r="59" spans="1:14" s="15" customFormat="1" ht="78" customHeight="1" thickBot="1">
      <c r="A59" s="63"/>
      <c r="B59" s="155" t="s">
        <v>73</v>
      </c>
      <c r="C59" s="156" t="s">
        <v>100</v>
      </c>
      <c r="D59" s="152"/>
      <c r="E59" s="153"/>
      <c r="F59" s="153"/>
      <c r="G59" s="157">
        <v>0.85</v>
      </c>
      <c r="H59" s="153"/>
      <c r="I59" s="154">
        <f>6230255.62</f>
        <v>6230255.62</v>
      </c>
      <c r="J59" s="14"/>
      <c r="K59" s="14"/>
      <c r="L59" s="14"/>
      <c r="M59" s="14"/>
      <c r="N59" s="14"/>
    </row>
    <row r="60" spans="1:14" s="15" customFormat="1" ht="35.25" customHeight="1" thickBot="1">
      <c r="A60" s="63"/>
      <c r="B60" s="155" t="s">
        <v>73</v>
      </c>
      <c r="C60" s="156" t="s">
        <v>98</v>
      </c>
      <c r="D60" s="152"/>
      <c r="E60" s="153"/>
      <c r="F60" s="153"/>
      <c r="G60" s="157">
        <v>0.85</v>
      </c>
      <c r="H60" s="153"/>
      <c r="I60" s="154">
        <v>900.6</v>
      </c>
      <c r="J60" s="14"/>
      <c r="K60" s="14"/>
      <c r="L60" s="14"/>
      <c r="M60" s="14"/>
      <c r="N60" s="14"/>
    </row>
    <row r="61" spans="1:9" ht="33" customHeight="1" thickBot="1">
      <c r="A61" s="64"/>
      <c r="B61" s="158"/>
      <c r="C61" s="108"/>
      <c r="D61" s="159"/>
      <c r="E61" s="160"/>
      <c r="F61" s="160"/>
      <c r="G61" s="160"/>
      <c r="H61" s="160"/>
      <c r="I61" s="161"/>
    </row>
    <row r="62" spans="1:9" ht="42" customHeight="1" thickBot="1">
      <c r="A62" s="64"/>
      <c r="B62" s="201" t="s">
        <v>26</v>
      </c>
      <c r="C62" s="87"/>
      <c r="D62" s="65"/>
      <c r="E62" s="66"/>
      <c r="F62" s="66"/>
      <c r="G62" s="66"/>
      <c r="H62" s="67"/>
      <c r="I62" s="202">
        <f>SUM(I58:I61)</f>
        <v>6495237.22</v>
      </c>
    </row>
    <row r="63" spans="1:9" ht="30.75" customHeight="1">
      <c r="A63" s="64"/>
      <c r="B63" s="200"/>
      <c r="C63" s="218"/>
      <c r="D63" s="64"/>
      <c r="E63" s="64"/>
      <c r="F63" s="64"/>
      <c r="G63" s="64"/>
      <c r="H63" s="64"/>
      <c r="I63" s="219"/>
    </row>
    <row r="64" spans="1:9" ht="30.75" customHeight="1">
      <c r="A64" s="64"/>
      <c r="B64" s="200"/>
      <c r="C64" s="218"/>
      <c r="D64" s="64"/>
      <c r="E64" s="64"/>
      <c r="F64" s="64"/>
      <c r="G64" s="64"/>
      <c r="H64" s="64"/>
      <c r="I64" s="219"/>
    </row>
    <row r="65" spans="1:11" ht="30.75" customHeight="1">
      <c r="A65" s="64"/>
      <c r="B65" s="292" t="s">
        <v>10</v>
      </c>
      <c r="C65" s="292"/>
      <c r="D65" s="292"/>
      <c r="E65" s="292"/>
      <c r="F65" s="292"/>
      <c r="G65" s="292"/>
      <c r="H65" s="292"/>
      <c r="I65" s="292"/>
      <c r="K65" s="9"/>
    </row>
    <row r="66" spans="1:11" ht="30.75" customHeight="1">
      <c r="A66" s="64"/>
      <c r="B66" s="292" t="s">
        <v>128</v>
      </c>
      <c r="C66" s="292"/>
      <c r="D66" s="292"/>
      <c r="E66" s="292"/>
      <c r="F66" s="292"/>
      <c r="G66" s="292"/>
      <c r="H66" s="292"/>
      <c r="I66" s="292"/>
      <c r="K66" s="9"/>
    </row>
    <row r="67" spans="1:14" s="1" customFormat="1" ht="25.5" customHeight="1">
      <c r="A67" s="58"/>
      <c r="B67" s="13"/>
      <c r="C67" s="220"/>
      <c r="D67" s="195"/>
      <c r="E67" s="195"/>
      <c r="F67" s="195"/>
      <c r="G67" s="221"/>
      <c r="H67" s="221"/>
      <c r="I67" s="227"/>
      <c r="J67" s="6"/>
      <c r="K67" s="7"/>
      <c r="L67" s="7"/>
      <c r="M67" s="7"/>
      <c r="N67" s="7"/>
    </row>
    <row r="68" spans="1:10" ht="25.5" customHeight="1" thickBot="1">
      <c r="A68" s="28"/>
      <c r="B68" s="20"/>
      <c r="C68" s="228"/>
      <c r="D68" s="92"/>
      <c r="E68" s="128"/>
      <c r="F68" s="128"/>
      <c r="G68" s="128"/>
      <c r="H68" s="128"/>
      <c r="I68" s="229"/>
      <c r="J68" s="10"/>
    </row>
    <row r="69" spans="1:10" ht="25.5" customHeight="1">
      <c r="A69" s="28"/>
      <c r="B69" s="281" t="s">
        <v>33</v>
      </c>
      <c r="C69" s="95" t="s">
        <v>34</v>
      </c>
      <c r="D69" s="163" t="s">
        <v>19</v>
      </c>
      <c r="E69" s="131"/>
      <c r="F69" s="131"/>
      <c r="G69" s="132">
        <v>0</v>
      </c>
      <c r="H69" s="230"/>
      <c r="I69" s="241">
        <v>26640</v>
      </c>
      <c r="J69" s="10"/>
    </row>
    <row r="70" spans="1:10" ht="25.5" customHeight="1" thickBot="1">
      <c r="A70" s="28"/>
      <c r="B70" s="282"/>
      <c r="C70" s="97" t="s">
        <v>35</v>
      </c>
      <c r="D70" s="164"/>
      <c r="E70" s="98"/>
      <c r="F70" s="98"/>
      <c r="G70" s="99"/>
      <c r="H70" s="231"/>
      <c r="I70" s="242"/>
      <c r="J70" s="10"/>
    </row>
    <row r="71" spans="1:10" ht="25.5" customHeight="1">
      <c r="A71" s="28"/>
      <c r="B71" s="281" t="s">
        <v>38</v>
      </c>
      <c r="C71" s="95" t="s">
        <v>39</v>
      </c>
      <c r="D71" s="163" t="s">
        <v>41</v>
      </c>
      <c r="E71" s="131"/>
      <c r="F71" s="137">
        <v>0.33</v>
      </c>
      <c r="G71" s="96"/>
      <c r="H71" s="230"/>
      <c r="I71" s="243">
        <v>436070</v>
      </c>
      <c r="J71" s="10"/>
    </row>
    <row r="72" spans="1:10" ht="25.5" customHeight="1" thickBot="1">
      <c r="A72" s="28"/>
      <c r="B72" s="282"/>
      <c r="C72" s="97" t="s">
        <v>40</v>
      </c>
      <c r="D72" s="164"/>
      <c r="E72" s="98"/>
      <c r="F72" s="138"/>
      <c r="G72" s="99"/>
      <c r="H72" s="231"/>
      <c r="I72" s="242"/>
      <c r="J72" s="10"/>
    </row>
    <row r="73" spans="1:10" ht="25.5" customHeight="1">
      <c r="A73" s="28"/>
      <c r="B73" s="281" t="s">
        <v>43</v>
      </c>
      <c r="C73" s="95" t="s">
        <v>44</v>
      </c>
      <c r="D73" s="163" t="s">
        <v>46</v>
      </c>
      <c r="E73" s="131"/>
      <c r="F73" s="137"/>
      <c r="G73" s="132">
        <v>0.75</v>
      </c>
      <c r="H73" s="230"/>
      <c r="I73" s="244">
        <v>119587.37</v>
      </c>
      <c r="J73" s="10"/>
    </row>
    <row r="74" spans="1:10" ht="25.5" customHeight="1" thickBot="1">
      <c r="A74" s="28"/>
      <c r="B74" s="282"/>
      <c r="C74" s="97" t="s">
        <v>45</v>
      </c>
      <c r="D74" s="164"/>
      <c r="E74" s="98"/>
      <c r="F74" s="98"/>
      <c r="G74" s="99"/>
      <c r="H74" s="231"/>
      <c r="I74" s="245"/>
      <c r="J74" s="10"/>
    </row>
    <row r="75" spans="1:10" ht="49.5" customHeight="1" thickBot="1">
      <c r="A75" s="28"/>
      <c r="B75" s="100" t="s">
        <v>47</v>
      </c>
      <c r="C75" s="101" t="s">
        <v>115</v>
      </c>
      <c r="D75" s="165" t="s">
        <v>48</v>
      </c>
      <c r="E75" s="104"/>
      <c r="F75" s="104"/>
      <c r="G75" s="105">
        <v>1</v>
      </c>
      <c r="H75" s="232"/>
      <c r="I75" s="246">
        <v>162450</v>
      </c>
      <c r="J75" s="10"/>
    </row>
    <row r="76" spans="1:10" ht="50.25" customHeight="1" thickBot="1">
      <c r="A76" s="28"/>
      <c r="B76" s="166" t="s">
        <v>64</v>
      </c>
      <c r="C76" s="114" t="s">
        <v>122</v>
      </c>
      <c r="D76" s="123" t="s">
        <v>29</v>
      </c>
      <c r="E76" s="117"/>
      <c r="F76" s="117"/>
      <c r="G76" s="124" t="s">
        <v>108</v>
      </c>
      <c r="H76" s="233"/>
      <c r="I76" s="247">
        <v>57979</v>
      </c>
      <c r="J76" s="10"/>
    </row>
    <row r="77" spans="1:10" ht="57.75" customHeight="1" thickBot="1">
      <c r="A77" s="28"/>
      <c r="B77" s="166" t="s">
        <v>85</v>
      </c>
      <c r="C77" s="114" t="s">
        <v>109</v>
      </c>
      <c r="D77" s="123" t="s">
        <v>119</v>
      </c>
      <c r="E77" s="117"/>
      <c r="F77" s="117"/>
      <c r="G77" s="118">
        <v>0</v>
      </c>
      <c r="H77" s="233"/>
      <c r="I77" s="247">
        <v>23040</v>
      </c>
      <c r="J77" s="10"/>
    </row>
    <row r="78" spans="1:10" ht="52.5" customHeight="1" thickBot="1">
      <c r="A78" s="28"/>
      <c r="B78" s="167" t="s">
        <v>77</v>
      </c>
      <c r="C78" s="261" t="s">
        <v>110</v>
      </c>
      <c r="D78" s="168" t="s">
        <v>120</v>
      </c>
      <c r="E78" s="169"/>
      <c r="F78" s="169"/>
      <c r="G78" s="170">
        <v>0.85</v>
      </c>
      <c r="H78" s="234"/>
      <c r="I78" s="248">
        <v>3750</v>
      </c>
      <c r="J78" s="10"/>
    </row>
    <row r="79" spans="1:10" ht="30.75" customHeight="1" thickBot="1">
      <c r="A79" s="28"/>
      <c r="B79" s="256" t="s">
        <v>26</v>
      </c>
      <c r="C79" s="41"/>
      <c r="D79" s="262"/>
      <c r="E79" s="43"/>
      <c r="F79" s="43"/>
      <c r="G79" s="44"/>
      <c r="H79" s="263"/>
      <c r="I79" s="264">
        <f>SUM(I69:I78)</f>
        <v>829516.37</v>
      </c>
      <c r="J79" s="10"/>
    </row>
    <row r="80" spans="1:10" ht="30.75" customHeight="1">
      <c r="A80" s="28"/>
      <c r="B80" s="259"/>
      <c r="C80" s="56"/>
      <c r="D80" s="35"/>
      <c r="E80" s="35"/>
      <c r="F80" s="35"/>
      <c r="G80" s="28"/>
      <c r="H80" s="28"/>
      <c r="I80" s="260"/>
      <c r="J80" s="10"/>
    </row>
    <row r="81" spans="1:14" s="1" customFormat="1" ht="25.5" customHeight="1">
      <c r="A81" s="58"/>
      <c r="B81" s="292" t="s">
        <v>11</v>
      </c>
      <c r="C81" s="292"/>
      <c r="D81" s="292"/>
      <c r="E81" s="292"/>
      <c r="F81" s="292"/>
      <c r="G81" s="292"/>
      <c r="H81" s="292"/>
      <c r="I81" s="292"/>
      <c r="J81" s="6"/>
      <c r="K81" s="7"/>
      <c r="L81" s="7"/>
      <c r="M81" s="7"/>
      <c r="N81" s="7"/>
    </row>
    <row r="82" spans="1:14" s="1" customFormat="1" ht="25.5" customHeight="1">
      <c r="A82" s="58"/>
      <c r="B82" s="292" t="s">
        <v>129</v>
      </c>
      <c r="C82" s="292"/>
      <c r="D82" s="292"/>
      <c r="E82" s="292"/>
      <c r="F82" s="292"/>
      <c r="G82" s="292"/>
      <c r="H82" s="292"/>
      <c r="I82" s="292"/>
      <c r="J82" s="6"/>
      <c r="K82" s="7"/>
      <c r="L82" s="7"/>
      <c r="M82" s="7"/>
      <c r="N82" s="7"/>
    </row>
    <row r="83" spans="1:14" s="1" customFormat="1" ht="25.5" customHeight="1">
      <c r="A83" s="58"/>
      <c r="B83" s="221"/>
      <c r="C83" s="265"/>
      <c r="D83" s="195"/>
      <c r="E83" s="195"/>
      <c r="F83" s="195"/>
      <c r="G83" s="221"/>
      <c r="H83" s="221"/>
      <c r="I83" s="227"/>
      <c r="J83" s="6"/>
      <c r="K83" s="7"/>
      <c r="L83" s="7"/>
      <c r="M83" s="7"/>
      <c r="N83" s="7"/>
    </row>
    <row r="84" spans="1:10" ht="25.5" customHeight="1" thickBot="1">
      <c r="A84" s="28"/>
      <c r="B84" s="20"/>
      <c r="C84" s="266"/>
      <c r="D84" s="92"/>
      <c r="E84" s="128"/>
      <c r="F84" s="128"/>
      <c r="G84" s="128"/>
      <c r="H84" s="128"/>
      <c r="I84" s="267"/>
      <c r="J84" s="10"/>
    </row>
    <row r="85" spans="1:10" ht="25.5" customHeight="1">
      <c r="A85" s="28"/>
      <c r="B85" s="94" t="s">
        <v>31</v>
      </c>
      <c r="C85" s="95" t="s">
        <v>125</v>
      </c>
      <c r="D85" s="163" t="s">
        <v>19</v>
      </c>
      <c r="E85" s="131"/>
      <c r="F85" s="137">
        <v>0.5</v>
      </c>
      <c r="G85" s="132"/>
      <c r="H85" s="230"/>
      <c r="I85" s="241">
        <v>105564</v>
      </c>
      <c r="J85" s="10"/>
    </row>
    <row r="86" spans="1:10" ht="25.5" customHeight="1" thickBot="1">
      <c r="A86" s="28"/>
      <c r="B86" s="134"/>
      <c r="C86" s="97" t="s">
        <v>32</v>
      </c>
      <c r="D86" s="164"/>
      <c r="E86" s="98"/>
      <c r="F86" s="98"/>
      <c r="G86" s="135"/>
      <c r="H86" s="231"/>
      <c r="I86" s="245"/>
      <c r="J86" s="10"/>
    </row>
    <row r="87" spans="1:10" ht="25.5" customHeight="1">
      <c r="A87" s="28"/>
      <c r="B87" s="94" t="s">
        <v>36</v>
      </c>
      <c r="C87" s="95" t="s">
        <v>126</v>
      </c>
      <c r="D87" s="163" t="s">
        <v>37</v>
      </c>
      <c r="E87" s="131"/>
      <c r="F87" s="137">
        <v>1</v>
      </c>
      <c r="G87" s="132">
        <v>1</v>
      </c>
      <c r="H87" s="230"/>
      <c r="I87" s="241">
        <v>2458741.74</v>
      </c>
      <c r="J87" s="10"/>
    </row>
    <row r="88" spans="1:10" ht="25.5" customHeight="1" thickBot="1">
      <c r="A88" s="28"/>
      <c r="B88" s="134"/>
      <c r="C88" s="97" t="s">
        <v>127</v>
      </c>
      <c r="D88" s="164"/>
      <c r="E88" s="98"/>
      <c r="F88" s="138"/>
      <c r="G88" s="135"/>
      <c r="H88" s="231"/>
      <c r="I88" s="245"/>
      <c r="J88" s="10"/>
    </row>
    <row r="89" spans="1:10" ht="53.25" customHeight="1" thickBot="1">
      <c r="A89" s="28"/>
      <c r="B89" s="100" t="s">
        <v>49</v>
      </c>
      <c r="C89" s="101" t="s">
        <v>116</v>
      </c>
      <c r="D89" s="165" t="s">
        <v>29</v>
      </c>
      <c r="E89" s="104"/>
      <c r="F89" s="111">
        <v>1</v>
      </c>
      <c r="G89" s="105"/>
      <c r="H89" s="232"/>
      <c r="I89" s="250">
        <v>115342</v>
      </c>
      <c r="J89" s="10"/>
    </row>
    <row r="90" spans="1:10" ht="35.25" customHeight="1">
      <c r="A90" s="28"/>
      <c r="B90" s="94" t="s">
        <v>111</v>
      </c>
      <c r="C90" s="95" t="s">
        <v>50</v>
      </c>
      <c r="D90" s="163" t="s">
        <v>71</v>
      </c>
      <c r="E90" s="137"/>
      <c r="F90" s="131"/>
      <c r="G90" s="132">
        <v>1</v>
      </c>
      <c r="H90" s="230"/>
      <c r="I90" s="251">
        <v>11970</v>
      </c>
      <c r="J90" s="10"/>
    </row>
    <row r="91" spans="1:10" ht="30.75" customHeight="1" thickBot="1">
      <c r="A91" s="28"/>
      <c r="B91" s="134"/>
      <c r="C91" s="97" t="s">
        <v>51</v>
      </c>
      <c r="D91" s="164"/>
      <c r="E91" s="98"/>
      <c r="F91" s="98"/>
      <c r="G91" s="99"/>
      <c r="H91" s="231"/>
      <c r="I91" s="245"/>
      <c r="J91" s="10"/>
    </row>
    <row r="92" spans="1:10" ht="51.75" customHeight="1" thickBot="1">
      <c r="A92" s="28"/>
      <c r="B92" s="166" t="s">
        <v>79</v>
      </c>
      <c r="C92" s="114" t="s">
        <v>91</v>
      </c>
      <c r="D92" s="123" t="s">
        <v>57</v>
      </c>
      <c r="E92" s="117"/>
      <c r="F92" s="122">
        <v>1</v>
      </c>
      <c r="G92" s="124"/>
      <c r="H92" s="233"/>
      <c r="I92" s="247">
        <v>84500</v>
      </c>
      <c r="J92" s="10"/>
    </row>
    <row r="93" spans="1:10" ht="25.5" customHeight="1">
      <c r="A93" s="28"/>
      <c r="B93" s="171"/>
      <c r="C93" s="172"/>
      <c r="D93" s="173"/>
      <c r="E93" s="129"/>
      <c r="F93" s="129"/>
      <c r="G93" s="129"/>
      <c r="H93" s="235"/>
      <c r="I93" s="249"/>
      <c r="J93" s="9"/>
    </row>
    <row r="94" spans="1:10" ht="51" customHeight="1">
      <c r="A94" s="28"/>
      <c r="B94" s="174" t="s">
        <v>80</v>
      </c>
      <c r="C94" s="175" t="s">
        <v>117</v>
      </c>
      <c r="D94" s="176" t="s">
        <v>119</v>
      </c>
      <c r="E94" s="177"/>
      <c r="F94" s="177"/>
      <c r="G94" s="178"/>
      <c r="H94" s="236">
        <v>1</v>
      </c>
      <c r="I94" s="252">
        <v>41581.5</v>
      </c>
      <c r="J94" s="10"/>
    </row>
    <row r="95" spans="1:10" ht="25.5" customHeight="1" thickBot="1">
      <c r="A95" s="28"/>
      <c r="B95" s="179" t="s">
        <v>81</v>
      </c>
      <c r="C95" s="180" t="s">
        <v>96</v>
      </c>
      <c r="D95" s="181" t="s">
        <v>29</v>
      </c>
      <c r="E95" s="182"/>
      <c r="F95" s="182"/>
      <c r="G95" s="183">
        <v>0</v>
      </c>
      <c r="H95" s="237"/>
      <c r="I95" s="253">
        <v>170500</v>
      </c>
      <c r="J95" s="10"/>
    </row>
    <row r="96" spans="1:14" s="15" customFormat="1" ht="40.5" customHeight="1" thickBot="1">
      <c r="A96" s="71"/>
      <c r="B96" s="184" t="s">
        <v>88</v>
      </c>
      <c r="C96" s="185" t="s">
        <v>92</v>
      </c>
      <c r="D96" s="186"/>
      <c r="E96" s="187"/>
      <c r="F96" s="187"/>
      <c r="G96" s="188"/>
      <c r="H96" s="238"/>
      <c r="I96" s="254">
        <v>4800</v>
      </c>
      <c r="J96" s="19"/>
      <c r="K96" s="14"/>
      <c r="L96" s="14"/>
      <c r="M96" s="14"/>
      <c r="N96" s="14"/>
    </row>
    <row r="97" spans="1:10" ht="44.25" customHeight="1" thickBot="1">
      <c r="A97" s="28"/>
      <c r="B97" s="166" t="s">
        <v>89</v>
      </c>
      <c r="C97" s="114" t="s">
        <v>92</v>
      </c>
      <c r="D97" s="123" t="s">
        <v>119</v>
      </c>
      <c r="E97" s="117"/>
      <c r="F97" s="117"/>
      <c r="G97" s="124"/>
      <c r="H97" s="233"/>
      <c r="I97" s="247">
        <v>12000</v>
      </c>
      <c r="J97" s="10"/>
    </row>
    <row r="98" spans="1:10" ht="33" customHeight="1" thickBot="1">
      <c r="A98" s="28"/>
      <c r="B98" s="113" t="s">
        <v>65</v>
      </c>
      <c r="C98" s="114" t="s">
        <v>66</v>
      </c>
      <c r="D98" s="123" t="s">
        <v>29</v>
      </c>
      <c r="E98" s="117"/>
      <c r="F98" s="122"/>
      <c r="G98" s="118">
        <v>0.85</v>
      </c>
      <c r="H98" s="233"/>
      <c r="I98" s="247">
        <v>519320.16</v>
      </c>
      <c r="J98" s="10"/>
    </row>
    <row r="99" spans="1:10" ht="42" customHeight="1" thickBot="1">
      <c r="A99" s="28"/>
      <c r="B99" s="166" t="s">
        <v>80</v>
      </c>
      <c r="C99" s="114" t="s">
        <v>121</v>
      </c>
      <c r="D99" s="123" t="s">
        <v>119</v>
      </c>
      <c r="E99" s="117"/>
      <c r="F99" s="122"/>
      <c r="G99" s="118"/>
      <c r="H99" s="239">
        <v>1</v>
      </c>
      <c r="I99" s="247">
        <v>9670.05</v>
      </c>
      <c r="J99" s="10"/>
    </row>
    <row r="100" spans="1:11" ht="36.75" customHeight="1" thickBot="1">
      <c r="A100" s="28"/>
      <c r="B100" s="198" t="s">
        <v>26</v>
      </c>
      <c r="C100" s="46"/>
      <c r="D100" s="48"/>
      <c r="E100" s="47"/>
      <c r="F100" s="47"/>
      <c r="G100" s="49"/>
      <c r="H100" s="240"/>
      <c r="I100" s="255">
        <f>SUM(I85:I99)</f>
        <v>3533989.45</v>
      </c>
      <c r="J100" s="10"/>
      <c r="K100" s="3"/>
    </row>
    <row r="101" spans="1:10" ht="25.5" customHeight="1">
      <c r="A101" s="28"/>
      <c r="B101" s="286" t="s">
        <v>67</v>
      </c>
      <c r="C101" s="34"/>
      <c r="D101" s="68"/>
      <c r="E101" s="36"/>
      <c r="F101" s="36"/>
      <c r="G101" s="37"/>
      <c r="H101" s="258"/>
      <c r="I101" s="289">
        <f>I100+I79+I62+I50+I43+I24</f>
        <v>43883090.940000005</v>
      </c>
      <c r="J101" s="10"/>
    </row>
    <row r="102" spans="1:11" ht="39" customHeight="1">
      <c r="A102" s="28"/>
      <c r="B102" s="287"/>
      <c r="C102" s="34"/>
      <c r="D102" s="70"/>
      <c r="E102" s="61"/>
      <c r="F102" s="61"/>
      <c r="G102" s="62"/>
      <c r="H102" s="72"/>
      <c r="I102" s="290"/>
      <c r="J102" s="10"/>
      <c r="K102" s="3"/>
    </row>
    <row r="103" spans="1:10" ht="25.5" customHeight="1" thickBot="1">
      <c r="A103" s="28"/>
      <c r="B103" s="288"/>
      <c r="C103" s="38"/>
      <c r="D103" s="69"/>
      <c r="E103" s="39"/>
      <c r="F103" s="39"/>
      <c r="G103" s="40"/>
      <c r="H103" s="268"/>
      <c r="I103" s="291"/>
      <c r="J103" s="8"/>
    </row>
    <row r="104" spans="1:9" ht="25.5" customHeight="1">
      <c r="A104" s="28"/>
      <c r="B104" s="73"/>
      <c r="C104" s="74"/>
      <c r="D104" s="75"/>
      <c r="E104" s="35"/>
      <c r="F104" s="35"/>
      <c r="G104" s="28"/>
      <c r="H104" s="73"/>
      <c r="I104" s="76"/>
    </row>
  </sheetData>
  <sheetProtection/>
  <mergeCells count="44">
    <mergeCell ref="A2:I2"/>
    <mergeCell ref="A1:I1"/>
    <mergeCell ref="B35:B36"/>
    <mergeCell ref="C35:C36"/>
    <mergeCell ref="C31:C32"/>
    <mergeCell ref="B31:B32"/>
    <mergeCell ref="B10:B11"/>
    <mergeCell ref="D10:D11"/>
    <mergeCell ref="E10:E11"/>
    <mergeCell ref="F10:F11"/>
    <mergeCell ref="G10:G11"/>
    <mergeCell ref="B82:I82"/>
    <mergeCell ref="B71:B72"/>
    <mergeCell ref="B73:B74"/>
    <mergeCell ref="D35:D36"/>
    <mergeCell ref="E35:E36"/>
    <mergeCell ref="B47:I47"/>
    <mergeCell ref="G35:G36"/>
    <mergeCell ref="F35:F36"/>
    <mergeCell ref="H35:H36"/>
    <mergeCell ref="B46:I46"/>
    <mergeCell ref="A6:I6"/>
    <mergeCell ref="B69:B70"/>
    <mergeCell ref="B4:I4"/>
    <mergeCell ref="B5:I5"/>
    <mergeCell ref="B25:I25"/>
    <mergeCell ref="B29:I29"/>
    <mergeCell ref="B27:I27"/>
    <mergeCell ref="H10:H11"/>
    <mergeCell ref="I10:I11"/>
    <mergeCell ref="B53:I53"/>
    <mergeCell ref="B65:I65"/>
    <mergeCell ref="B66:I66"/>
    <mergeCell ref="B81:I81"/>
    <mergeCell ref="B101:B103"/>
    <mergeCell ref="I101:I103"/>
    <mergeCell ref="B28:I28"/>
    <mergeCell ref="D31:D32"/>
    <mergeCell ref="E31:E32"/>
    <mergeCell ref="F31:F32"/>
    <mergeCell ref="G31:G32"/>
    <mergeCell ref="H31:H32"/>
    <mergeCell ref="I31:I32"/>
    <mergeCell ref="B52:I52"/>
  </mergeCells>
  <printOptions horizontalCentered="1" verticalCentered="1"/>
  <pageMargins left="0" right="0" top="0.35433070866141736" bottom="0.35433070866141736" header="0.31496062992125984" footer="0.31496062992125984"/>
  <pageSetup horizontalDpi="600" verticalDpi="600" orientation="landscape" paperSize="9" scale="46" r:id="rId3"/>
  <headerFooter alignWithMargins="0">
    <oddFooter>&amp;C&amp;P</oddFooter>
  </headerFooter>
  <rowBreaks count="4" manualBreakCount="4">
    <brk id="25" max="10" man="1"/>
    <brk id="44" max="10" man="1"/>
    <brk id="62" max="10" man="1"/>
    <brk id="7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 Jansen van Vuuren</dc:creator>
  <cp:keywords/>
  <dc:description/>
  <cp:lastModifiedBy>PMG</cp:lastModifiedBy>
  <cp:lastPrinted>2010-07-29T11:16:38Z</cp:lastPrinted>
  <dcterms:created xsi:type="dcterms:W3CDTF">2010-05-28T15:33:01Z</dcterms:created>
  <dcterms:modified xsi:type="dcterms:W3CDTF">2010-08-18T10:35:33Z</dcterms:modified>
  <cp:category/>
  <cp:version/>
  <cp:contentType/>
  <cp:contentStatus/>
</cp:coreProperties>
</file>