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tabRatio="882" activeTab="4"/>
  </bookViews>
  <sheets>
    <sheet name="Unscheduled D2D Maintenance" sheetId="3" r:id="rId1"/>
    <sheet name=" 2019 2020" sheetId="5" r:id="rId2"/>
    <sheet name="Expenditure Summary 2019-2020" sheetId="8" r:id="rId3"/>
    <sheet name="2020 2021" sheetId="6" r:id="rId4"/>
    <sheet name="Sheet1" sheetId="12" r:id="rId5"/>
    <sheet name="Expenditure Summary 2020-2021" sheetId="9" r:id="rId6"/>
    <sheet name=" 2021 2022" sheetId="7" r:id="rId7"/>
    <sheet name="Expenditure Summary 2021-2022" sheetId="10" r:id="rId8"/>
    <sheet name="Diesel Refills" sheetId="11" r:id="rId9"/>
  </sheets>
  <externalReferences>
    <externalReference r:id="rId10"/>
    <externalReference r:id="rId11"/>
  </externalReferences>
  <definedNames>
    <definedName name="_xlnm._FilterDatabase" localSheetId="1" hidden="1">' 2019 2020'!$A$1:$E$501</definedName>
    <definedName name="_xlnm._FilterDatabase" localSheetId="6" hidden="1">' 2021 2022'!$A$1:$I$590</definedName>
    <definedName name="_xlnm._FilterDatabase" localSheetId="3" hidden="1">'2020 2021'!$A$1:$I$340</definedName>
    <definedName name="_xlnm._FilterDatabase" localSheetId="0" hidden="1">'Unscheduled D2D Maintenance'!#REF!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12"/>
  <c r="O67"/>
  <c r="O66"/>
  <c r="O65"/>
  <c r="O64"/>
  <c r="O63"/>
  <c r="O62"/>
  <c r="O61"/>
  <c r="O60"/>
  <c r="O58"/>
  <c r="O57"/>
  <c r="O56"/>
  <c r="O51"/>
  <c r="O50"/>
  <c r="O49"/>
  <c r="O45"/>
  <c r="O44"/>
  <c r="O42"/>
  <c r="O41"/>
  <c r="O40"/>
  <c r="O39"/>
  <c r="O38"/>
  <c r="O37"/>
  <c r="O36"/>
  <c r="O34"/>
  <c r="O33"/>
  <c r="O32"/>
  <c r="O31"/>
  <c r="O30"/>
  <c r="O29"/>
  <c r="O28"/>
  <c r="O27"/>
  <c r="O26"/>
  <c r="O25"/>
  <c r="O24"/>
  <c r="O23"/>
  <c r="O21"/>
  <c r="O20"/>
  <c r="O16"/>
  <c r="O13"/>
  <c r="O11"/>
  <c r="O10"/>
  <c r="O9"/>
  <c r="O5"/>
  <c r="N70"/>
  <c r="N40"/>
  <c r="N67"/>
  <c r="N65"/>
  <c r="N64"/>
  <c r="N63"/>
  <c r="N62"/>
  <c r="N61"/>
  <c r="N60"/>
  <c r="N59"/>
  <c r="N58"/>
  <c r="N57"/>
  <c r="N56"/>
  <c r="N53"/>
  <c r="N52"/>
  <c r="N51"/>
  <c r="N50"/>
  <c r="N49"/>
  <c r="N45"/>
  <c r="N44"/>
  <c r="N42"/>
  <c r="N41"/>
  <c r="N39"/>
  <c r="N38"/>
  <c r="N37"/>
  <c r="N36"/>
  <c r="N35"/>
  <c r="N34"/>
  <c r="N33"/>
  <c r="N32"/>
  <c r="N31"/>
  <c r="N30"/>
  <c r="N29"/>
  <c r="N28"/>
  <c r="N27"/>
  <c r="N26"/>
  <c r="N25"/>
  <c r="N24"/>
  <c r="N23"/>
  <c r="N21"/>
  <c r="N20"/>
  <c r="N19"/>
  <c r="N16"/>
  <c r="N14"/>
  <c r="N13"/>
  <c r="N11"/>
  <c r="N10"/>
  <c r="N9"/>
  <c r="N5"/>
  <c r="M48"/>
  <c r="M7"/>
  <c r="M43"/>
  <c r="M31"/>
  <c r="M42"/>
  <c r="M41"/>
  <c r="M26"/>
  <c r="M28"/>
  <c r="M32"/>
  <c r="M38"/>
  <c r="M45"/>
  <c r="M5"/>
  <c r="M55"/>
  <c r="M44"/>
  <c r="M27"/>
  <c r="M25"/>
  <c r="M29"/>
  <c r="M24"/>
  <c r="M23"/>
  <c r="M20"/>
  <c r="M9"/>
  <c r="M39"/>
  <c r="M34"/>
  <c r="M33"/>
  <c r="M37"/>
  <c r="M16"/>
  <c r="M52"/>
  <c r="M49"/>
  <c r="M58"/>
  <c r="M70"/>
  <c r="M40"/>
  <c r="M36"/>
  <c r="M13"/>
  <c r="M50"/>
  <c r="M56"/>
  <c r="M10"/>
  <c r="M51"/>
  <c r="M69"/>
  <c r="M67"/>
  <c r="M30"/>
  <c r="M60"/>
  <c r="M65"/>
  <c r="M64"/>
  <c r="L5"/>
  <c r="L55"/>
  <c r="L44"/>
  <c r="L71"/>
  <c r="L15"/>
  <c r="L35"/>
  <c r="L45"/>
  <c r="L38"/>
  <c r="L32"/>
  <c r="L24"/>
  <c r="L28"/>
  <c r="L27"/>
  <c r="L29"/>
  <c r="L26"/>
  <c r="L41"/>
  <c r="L42"/>
  <c r="L31"/>
  <c r="L43"/>
  <c r="L48"/>
  <c r="L23"/>
  <c r="L20"/>
  <c r="L14"/>
  <c r="L9"/>
  <c r="L39"/>
  <c r="L34"/>
  <c r="L33"/>
  <c r="L21"/>
  <c r="L37"/>
  <c r="L16"/>
  <c r="L19"/>
  <c r="L58"/>
  <c r="L70"/>
  <c r="L40"/>
  <c r="L13"/>
  <c r="L57"/>
  <c r="L50"/>
  <c r="L59"/>
  <c r="L56"/>
  <c r="L53"/>
  <c r="L11"/>
  <c r="L62"/>
  <c r="L10"/>
  <c r="L51"/>
  <c r="L61"/>
  <c r="L69"/>
  <c r="L67"/>
  <c r="L30"/>
  <c r="L60"/>
  <c r="L65"/>
  <c r="L64"/>
  <c r="K22" l="1"/>
  <c r="K29"/>
  <c r="K28"/>
  <c r="K18"/>
  <c r="K70"/>
  <c r="K71"/>
  <c r="K68"/>
  <c r="K67"/>
  <c r="K65"/>
  <c r="K63"/>
  <c r="K62"/>
  <c r="K64"/>
  <c r="K61"/>
  <c r="K59"/>
  <c r="K58"/>
  <c r="K57"/>
  <c r="K56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0"/>
  <c r="K31"/>
  <c r="K27"/>
  <c r="K26"/>
  <c r="K25"/>
  <c r="K24"/>
  <c r="K23"/>
  <c r="K20"/>
  <c r="K19"/>
  <c r="K17"/>
  <c r="K16"/>
  <c r="K15"/>
  <c r="K13"/>
  <c r="K11"/>
  <c r="K10"/>
  <c r="K9"/>
  <c r="K8"/>
  <c r="K6"/>
  <c r="K7"/>
  <c r="K5"/>
  <c r="K4"/>
  <c r="Q72" l="1"/>
  <c r="P72"/>
  <c r="I62"/>
  <c r="H62"/>
  <c r="G62"/>
  <c r="F62"/>
  <c r="E62"/>
  <c r="D62"/>
  <c r="C62"/>
  <c r="B62"/>
  <c r="I60"/>
  <c r="H60"/>
  <c r="G60"/>
  <c r="F60"/>
  <c r="E60"/>
  <c r="D60"/>
  <c r="C60"/>
  <c r="B60"/>
  <c r="I59"/>
  <c r="H59"/>
  <c r="G59"/>
  <c r="F59"/>
  <c r="E59"/>
  <c r="D59"/>
  <c r="C59"/>
  <c r="B59"/>
  <c r="I58"/>
  <c r="I72" s="1"/>
  <c r="H58"/>
  <c r="H72" s="1"/>
  <c r="G58"/>
  <c r="F58"/>
  <c r="E58"/>
  <c r="E72" s="1"/>
  <c r="D58"/>
  <c r="D72" s="1"/>
  <c r="C58"/>
  <c r="B58"/>
  <c r="G72" l="1"/>
  <c r="C72"/>
  <c r="F72"/>
  <c r="N72"/>
  <c r="M72"/>
  <c r="O72"/>
  <c r="K72"/>
  <c r="B72"/>
  <c r="H590" i="7" l="1"/>
  <c r="D504" i="5"/>
  <c r="B71" i="10" l="1"/>
  <c r="O71" s="1"/>
  <c r="M70"/>
  <c r="L70"/>
  <c r="K70"/>
  <c r="J70"/>
  <c r="I70"/>
  <c r="H70"/>
  <c r="E70"/>
  <c r="D70"/>
  <c r="C70"/>
  <c r="B70"/>
  <c r="F69"/>
  <c r="C69"/>
  <c r="B69"/>
  <c r="M68"/>
  <c r="J68"/>
  <c r="I68"/>
  <c r="H68"/>
  <c r="F68"/>
  <c r="E68"/>
  <c r="O68" s="1"/>
  <c r="I67"/>
  <c r="O67" s="1"/>
  <c r="M66"/>
  <c r="L66"/>
  <c r="I66"/>
  <c r="H66"/>
  <c r="G66"/>
  <c r="F66"/>
  <c r="E66"/>
  <c r="B66"/>
  <c r="M65"/>
  <c r="J65"/>
  <c r="I65"/>
  <c r="G65"/>
  <c r="O65" l="1"/>
  <c r="O70"/>
  <c r="O69"/>
  <c r="O66"/>
  <c r="M64"/>
  <c r="H64"/>
  <c r="H63"/>
  <c r="F63"/>
  <c r="B63"/>
  <c r="M62"/>
  <c r="I62"/>
  <c r="H62"/>
  <c r="E62"/>
  <c r="D62"/>
  <c r="C62"/>
  <c r="B62"/>
  <c r="M61"/>
  <c r="K61"/>
  <c r="I61"/>
  <c r="F61"/>
  <c r="L60"/>
  <c r="I60"/>
  <c r="F60"/>
  <c r="D60"/>
  <c r="C60"/>
  <c r="M59"/>
  <c r="F59"/>
  <c r="O59" s="1"/>
  <c r="F58"/>
  <c r="O58" s="1"/>
  <c r="L57"/>
  <c r="E57"/>
  <c r="B57"/>
  <c r="K56"/>
  <c r="J56"/>
  <c r="I56"/>
  <c r="F56"/>
  <c r="E56"/>
  <c r="M55"/>
  <c r="L55"/>
  <c r="J55"/>
  <c r="F55"/>
  <c r="E53"/>
  <c r="B53"/>
  <c r="I54"/>
  <c r="B54"/>
  <c r="M52"/>
  <c r="I52"/>
  <c r="G52"/>
  <c r="D52"/>
  <c r="C52"/>
  <c r="B52"/>
  <c r="I51"/>
  <c r="O51" s="1"/>
  <c r="I50"/>
  <c r="E50"/>
  <c r="D50"/>
  <c r="C50"/>
  <c r="O50" s="1"/>
  <c r="B49"/>
  <c r="O49" s="1"/>
  <c r="G48"/>
  <c r="F48"/>
  <c r="E48"/>
  <c r="C48"/>
  <c r="L47"/>
  <c r="O47" s="1"/>
  <c r="B46"/>
  <c r="O46" s="1"/>
  <c r="M45"/>
  <c r="L45"/>
  <c r="I45"/>
  <c r="F45"/>
  <c r="O63" l="1"/>
  <c r="O60"/>
  <c r="O54"/>
  <c r="O55"/>
  <c r="O62"/>
  <c r="O57"/>
  <c r="O64"/>
  <c r="O61"/>
  <c r="O48"/>
  <c r="O56"/>
  <c r="O45"/>
  <c r="O52"/>
  <c r="O53"/>
  <c r="F44"/>
  <c r="O44" s="1"/>
  <c r="M43"/>
  <c r="L43"/>
  <c r="I43"/>
  <c r="H43"/>
  <c r="F43"/>
  <c r="E43"/>
  <c r="C43"/>
  <c r="B43"/>
  <c r="M42"/>
  <c r="O42" s="1"/>
  <c r="M41"/>
  <c r="L41"/>
  <c r="F41"/>
  <c r="E41"/>
  <c r="B41"/>
  <c r="M40"/>
  <c r="F40"/>
  <c r="D40"/>
  <c r="O41" l="1"/>
  <c r="O40"/>
  <c r="O43"/>
  <c r="E39"/>
  <c r="C39"/>
  <c r="B39"/>
  <c r="L38"/>
  <c r="F38"/>
  <c r="M37"/>
  <c r="I37"/>
  <c r="H37"/>
  <c r="E37"/>
  <c r="D37"/>
  <c r="M36"/>
  <c r="H36"/>
  <c r="F36"/>
  <c r="E36"/>
  <c r="D36"/>
  <c r="C36"/>
  <c r="B36"/>
  <c r="M35"/>
  <c r="B35"/>
  <c r="M34"/>
  <c r="L34"/>
  <c r="I34"/>
  <c r="H34"/>
  <c r="E34"/>
  <c r="D34"/>
  <c r="B34"/>
  <c r="M33"/>
  <c r="J33"/>
  <c r="I33"/>
  <c r="E33"/>
  <c r="D33"/>
  <c r="B33"/>
  <c r="M32"/>
  <c r="J32"/>
  <c r="I32"/>
  <c r="H32"/>
  <c r="F32"/>
  <c r="E32"/>
  <c r="C32"/>
  <c r="B32"/>
  <c r="M31"/>
  <c r="L31"/>
  <c r="I31"/>
  <c r="H31"/>
  <c r="F31"/>
  <c r="E31"/>
  <c r="C31"/>
  <c r="B31"/>
  <c r="M30"/>
  <c r="L30"/>
  <c r="K30"/>
  <c r="I30"/>
  <c r="H30"/>
  <c r="E30"/>
  <c r="D30"/>
  <c r="C30"/>
  <c r="B30"/>
  <c r="M29"/>
  <c r="L29"/>
  <c r="I29"/>
  <c r="F29"/>
  <c r="C29"/>
  <c r="M28"/>
  <c r="I28"/>
  <c r="H28"/>
  <c r="F28"/>
  <c r="E28"/>
  <c r="B28"/>
  <c r="L27"/>
  <c r="I27"/>
  <c r="F27"/>
  <c r="E27"/>
  <c r="B27"/>
  <c r="M26"/>
  <c r="L26"/>
  <c r="I26"/>
  <c r="F26"/>
  <c r="B26"/>
  <c r="M25"/>
  <c r="J25"/>
  <c r="I25"/>
  <c r="H25"/>
  <c r="F25"/>
  <c r="E25"/>
  <c r="M24"/>
  <c r="L24"/>
  <c r="I24"/>
  <c r="G24"/>
  <c r="F24"/>
  <c r="E24"/>
  <c r="M23"/>
  <c r="J23"/>
  <c r="I23"/>
  <c r="H23"/>
  <c r="F23"/>
  <c r="C23"/>
  <c r="M22"/>
  <c r="K22"/>
  <c r="J22"/>
  <c r="I22"/>
  <c r="H22"/>
  <c r="F22"/>
  <c r="J21"/>
  <c r="I21"/>
  <c r="F21"/>
  <c r="D21"/>
  <c r="C21"/>
  <c r="B21"/>
  <c r="M20"/>
  <c r="L20"/>
  <c r="I20"/>
  <c r="F20"/>
  <c r="E20"/>
  <c r="D20"/>
  <c r="C20"/>
  <c r="B20"/>
  <c r="L19"/>
  <c r="K19"/>
  <c r="J19"/>
  <c r="I19"/>
  <c r="H19"/>
  <c r="F19"/>
  <c r="J18"/>
  <c r="I18"/>
  <c r="F18"/>
  <c r="M17"/>
  <c r="E17"/>
  <c r="M16"/>
  <c r="L16"/>
  <c r="K16"/>
  <c r="I16"/>
  <c r="F16"/>
  <c r="E16"/>
  <c r="D16"/>
  <c r="C16"/>
  <c r="B16"/>
  <c r="M15"/>
  <c r="L15"/>
  <c r="K15"/>
  <c r="I15"/>
  <c r="G15"/>
  <c r="C15"/>
  <c r="B15"/>
  <c r="J14"/>
  <c r="I14"/>
  <c r="B14"/>
  <c r="I13"/>
  <c r="G13"/>
  <c r="C13"/>
  <c r="M12"/>
  <c r="L12"/>
  <c r="J12"/>
  <c r="J72" s="1"/>
  <c r="I12"/>
  <c r="E12"/>
  <c r="D12"/>
  <c r="C12"/>
  <c r="B12"/>
  <c r="M11"/>
  <c r="O11" s="1"/>
  <c r="L10"/>
  <c r="I10"/>
  <c r="H10"/>
  <c r="G10"/>
  <c r="C10"/>
  <c r="B10"/>
  <c r="L9"/>
  <c r="H9"/>
  <c r="B9"/>
  <c r="L8"/>
  <c r="F8"/>
  <c r="M7"/>
  <c r="L7"/>
  <c r="I7"/>
  <c r="H7"/>
  <c r="F7"/>
  <c r="C7"/>
  <c r="B7"/>
  <c r="M6"/>
  <c r="O6" s="1"/>
  <c r="M5"/>
  <c r="O5" s="1"/>
  <c r="I4"/>
  <c r="O4" s="1"/>
  <c r="M3"/>
  <c r="L3"/>
  <c r="O14" l="1"/>
  <c r="O22"/>
  <c r="O26"/>
  <c r="O29"/>
  <c r="O13"/>
  <c r="O38"/>
  <c r="H72"/>
  <c r="M72"/>
  <c r="O10"/>
  <c r="O20"/>
  <c r="O21"/>
  <c r="O25"/>
  <c r="O28"/>
  <c r="O19"/>
  <c r="O18"/>
  <c r="D72"/>
  <c r="K72"/>
  <c r="O35"/>
  <c r="O39"/>
  <c r="O24"/>
  <c r="O34"/>
  <c r="O37"/>
  <c r="O8"/>
  <c r="O27"/>
  <c r="O30"/>
  <c r="O36"/>
  <c r="O12"/>
  <c r="O7"/>
  <c r="O23"/>
  <c r="O31"/>
  <c r="O32"/>
  <c r="O33"/>
  <c r="L72"/>
  <c r="C72"/>
  <c r="O9"/>
  <c r="O15"/>
  <c r="O17"/>
  <c r="C3" i="11"/>
  <c r="H340" i="6"/>
  <c r="B3" i="11" s="1"/>
  <c r="D501" i="5"/>
  <c r="A3" i="11" s="1"/>
  <c r="D500" i="5"/>
  <c r="I3" i="10" l="1"/>
  <c r="G3"/>
  <c r="E3"/>
  <c r="B3"/>
  <c r="O3" s="1"/>
  <c r="I2"/>
  <c r="I72" s="1"/>
  <c r="F2"/>
  <c r="F72" s="1"/>
  <c r="G2"/>
  <c r="E2"/>
  <c r="E72" s="1"/>
  <c r="B2"/>
  <c r="G72" l="1"/>
  <c r="O2"/>
  <c r="B72"/>
  <c r="H339" i="6"/>
  <c r="I64" i="9"/>
  <c r="H64"/>
  <c r="J11"/>
  <c r="I11"/>
  <c r="H11"/>
  <c r="D11"/>
  <c r="G63"/>
  <c r="N63" s="1"/>
  <c r="J29" i="12" s="1"/>
  <c r="I12" i="9"/>
  <c r="H12"/>
  <c r="F12"/>
  <c r="D12"/>
  <c r="J15"/>
  <c r="H15"/>
  <c r="G15"/>
  <c r="F15"/>
  <c r="D15"/>
  <c r="I16"/>
  <c r="D16"/>
  <c r="D17"/>
  <c r="N17" s="1"/>
  <c r="J23" i="12" s="1"/>
  <c r="M18" i="9"/>
  <c r="J18"/>
  <c r="I18"/>
  <c r="G18"/>
  <c r="D18"/>
  <c r="L19"/>
  <c r="I19"/>
  <c r="H19"/>
  <c r="G19"/>
  <c r="J20"/>
  <c r="I20"/>
  <c r="H20"/>
  <c r="F20"/>
  <c r="D20"/>
  <c r="J21"/>
  <c r="G21"/>
  <c r="D21"/>
  <c r="M22"/>
  <c r="I22"/>
  <c r="H22"/>
  <c r="G22"/>
  <c r="F22"/>
  <c r="D22"/>
  <c r="K23"/>
  <c r="J23"/>
  <c r="N23" s="1"/>
  <c r="J24"/>
  <c r="I24"/>
  <c r="H24"/>
  <c r="G24"/>
  <c r="F24"/>
  <c r="D24"/>
  <c r="C24"/>
  <c r="H28"/>
  <c r="G28"/>
  <c r="B28"/>
  <c r="J27"/>
  <c r="H27"/>
  <c r="G27"/>
  <c r="F27"/>
  <c r="J26"/>
  <c r="H26"/>
  <c r="G26"/>
  <c r="F26"/>
  <c r="D26"/>
  <c r="I25"/>
  <c r="H25"/>
  <c r="G25"/>
  <c r="I29"/>
  <c r="H29"/>
  <c r="G29"/>
  <c r="F29"/>
  <c r="C29"/>
  <c r="H33"/>
  <c r="G33"/>
  <c r="D33"/>
  <c r="H32"/>
  <c r="G32"/>
  <c r="N32" s="1"/>
  <c r="J39" i="12" s="1"/>
  <c r="J31" i="9"/>
  <c r="I31"/>
  <c r="H31"/>
  <c r="G31"/>
  <c r="D31"/>
  <c r="L30"/>
  <c r="J30"/>
  <c r="I30"/>
  <c r="H30"/>
  <c r="G30"/>
  <c r="F30"/>
  <c r="D30"/>
  <c r="B30"/>
  <c r="J34"/>
  <c r="I34"/>
  <c r="H34"/>
  <c r="G34"/>
  <c r="D34"/>
  <c r="J35"/>
  <c r="B35"/>
  <c r="N35" s="1"/>
  <c r="J44" i="12" s="1"/>
  <c r="J36" i="9"/>
  <c r="I36"/>
  <c r="H36"/>
  <c r="G36"/>
  <c r="F36"/>
  <c r="D36"/>
  <c r="M37"/>
  <c r="J37"/>
  <c r="I37"/>
  <c r="D37"/>
  <c r="D38"/>
  <c r="N38" s="1"/>
  <c r="J47" i="12" s="1"/>
  <c r="J39" i="9"/>
  <c r="H39"/>
  <c r="G39"/>
  <c r="F39"/>
  <c r="D39"/>
  <c r="C39"/>
  <c r="D40"/>
  <c r="N40" s="1"/>
  <c r="J49" i="12" s="1"/>
  <c r="D41" i="9"/>
  <c r="N41" s="1"/>
  <c r="J50" i="12" s="1"/>
  <c r="J42" i="9"/>
  <c r="D42"/>
  <c r="H43"/>
  <c r="I43"/>
  <c r="D44"/>
  <c r="H44"/>
  <c r="L44"/>
  <c r="H45"/>
  <c r="N45" s="1"/>
  <c r="J55" i="12" s="1"/>
  <c r="B46" i="9"/>
  <c r="N46" s="1"/>
  <c r="J56" i="12" s="1"/>
  <c r="D47" i="9"/>
  <c r="N47" s="1"/>
  <c r="J57" i="12" s="1"/>
  <c r="I48" i="9"/>
  <c r="H48"/>
  <c r="D48"/>
  <c r="J49"/>
  <c r="N49" s="1"/>
  <c r="J59" i="12" s="1"/>
  <c r="D50" i="9"/>
  <c r="N50" s="1"/>
  <c r="J60" i="12" s="1"/>
  <c r="H51" i="9"/>
  <c r="F51"/>
  <c r="D51"/>
  <c r="H52"/>
  <c r="F52"/>
  <c r="D52"/>
  <c r="H53"/>
  <c r="N53" s="1"/>
  <c r="J65" i="12" s="1"/>
  <c r="F54" i="9"/>
  <c r="N54" s="1"/>
  <c r="J66" i="12" s="1"/>
  <c r="I55" i="9"/>
  <c r="H55"/>
  <c r="G55"/>
  <c r="E55"/>
  <c r="L58"/>
  <c r="J57"/>
  <c r="H57"/>
  <c r="F57"/>
  <c r="H56"/>
  <c r="N56" s="1"/>
  <c r="J58"/>
  <c r="G58"/>
  <c r="D58"/>
  <c r="L59"/>
  <c r="I59"/>
  <c r="D59"/>
  <c r="B59"/>
  <c r="G60"/>
  <c r="H60"/>
  <c r="B61"/>
  <c r="C61"/>
  <c r="F61"/>
  <c r="G61"/>
  <c r="H61"/>
  <c r="D62"/>
  <c r="H62"/>
  <c r="I62"/>
  <c r="K62"/>
  <c r="J14"/>
  <c r="I14"/>
  <c r="H14"/>
  <c r="D14"/>
  <c r="G13"/>
  <c r="N13" s="1"/>
  <c r="J17" i="12" s="1"/>
  <c r="D10" i="9"/>
  <c r="N10" s="1"/>
  <c r="J14" i="12" s="1"/>
  <c r="L9" i="9"/>
  <c r="I9"/>
  <c r="H9"/>
  <c r="F9"/>
  <c r="D9"/>
  <c r="J8"/>
  <c r="D8"/>
  <c r="J7"/>
  <c r="N7" s="1"/>
  <c r="J11" i="12" s="1"/>
  <c r="I6" i="9"/>
  <c r="N6" s="1"/>
  <c r="J10" i="12" s="1"/>
  <c r="J5" i="9"/>
  <c r="H5"/>
  <c r="G5"/>
  <c r="D5"/>
  <c r="F4"/>
  <c r="I3"/>
  <c r="H3"/>
  <c r="G3"/>
  <c r="B3"/>
  <c r="I2"/>
  <c r="D2"/>
  <c r="L77" i="8"/>
  <c r="K77"/>
  <c r="F77"/>
  <c r="M76"/>
  <c r="L76"/>
  <c r="K76"/>
  <c r="I76"/>
  <c r="G76"/>
  <c r="E76"/>
  <c r="M75"/>
  <c r="L75"/>
  <c r="K75"/>
  <c r="H75"/>
  <c r="E75"/>
  <c r="B75"/>
  <c r="K74"/>
  <c r="H74"/>
  <c r="F74"/>
  <c r="D74"/>
  <c r="I73"/>
  <c r="P73" s="1"/>
  <c r="L72"/>
  <c r="P72" s="1"/>
  <c r="I71"/>
  <c r="P71" s="1"/>
  <c r="F70"/>
  <c r="E70"/>
  <c r="C70"/>
  <c r="K69"/>
  <c r="F69"/>
  <c r="E69"/>
  <c r="D69"/>
  <c r="M68"/>
  <c r="L68"/>
  <c r="K68"/>
  <c r="I68"/>
  <c r="H68"/>
  <c r="E68"/>
  <c r="E67"/>
  <c r="P67" s="1"/>
  <c r="I66"/>
  <c r="C66"/>
  <c r="B65"/>
  <c r="P65" s="1"/>
  <c r="F64"/>
  <c r="P64" s="1"/>
  <c r="E63"/>
  <c r="P63" s="1"/>
  <c r="J62"/>
  <c r="F62"/>
  <c r="C62"/>
  <c r="K61"/>
  <c r="I61"/>
  <c r="H61"/>
  <c r="F61"/>
  <c r="E61"/>
  <c r="E60"/>
  <c r="P60" s="1"/>
  <c r="K59"/>
  <c r="P59" s="1"/>
  <c r="K58"/>
  <c r="J58"/>
  <c r="F58"/>
  <c r="E58"/>
  <c r="I57"/>
  <c r="F57"/>
  <c r="C57"/>
  <c r="L56"/>
  <c r="K56"/>
  <c r="E56"/>
  <c r="E55"/>
  <c r="P55" s="1"/>
  <c r="I54"/>
  <c r="F54"/>
  <c r="E54"/>
  <c r="K53"/>
  <c r="J53"/>
  <c r="F53"/>
  <c r="I52"/>
  <c r="E52"/>
  <c r="K51"/>
  <c r="P51" s="1"/>
  <c r="E50"/>
  <c r="P50" s="1"/>
  <c r="F49"/>
  <c r="P49" s="1"/>
  <c r="M48"/>
  <c r="L48"/>
  <c r="K48"/>
  <c r="J48"/>
  <c r="I48"/>
  <c r="H48"/>
  <c r="F48"/>
  <c r="E48"/>
  <c r="M47"/>
  <c r="L47"/>
  <c r="K47"/>
  <c r="I47"/>
  <c r="H47"/>
  <c r="F47"/>
  <c r="E47"/>
  <c r="M46"/>
  <c r="L46"/>
  <c r="K46"/>
  <c r="I46"/>
  <c r="H46"/>
  <c r="F46"/>
  <c r="E46"/>
  <c r="I45"/>
  <c r="H45"/>
  <c r="F45"/>
  <c r="B45"/>
  <c r="F44"/>
  <c r="E44"/>
  <c r="K43"/>
  <c r="H43"/>
  <c r="F43"/>
  <c r="E43"/>
  <c r="D43"/>
  <c r="L42"/>
  <c r="K42"/>
  <c r="I42"/>
  <c r="H42"/>
  <c r="G42"/>
  <c r="E42"/>
  <c r="M41"/>
  <c r="L41"/>
  <c r="K41"/>
  <c r="I41"/>
  <c r="H41"/>
  <c r="K40"/>
  <c r="I40"/>
  <c r="H40"/>
  <c r="G40"/>
  <c r="E40"/>
  <c r="L39"/>
  <c r="M39"/>
  <c r="K39"/>
  <c r="I39"/>
  <c r="H39"/>
  <c r="E39"/>
  <c r="K38"/>
  <c r="H38"/>
  <c r="F38"/>
  <c r="D38"/>
  <c r="M37"/>
  <c r="L37"/>
  <c r="K37"/>
  <c r="H37"/>
  <c r="F37"/>
  <c r="D37"/>
  <c r="M36"/>
  <c r="L36"/>
  <c r="K36"/>
  <c r="J36"/>
  <c r="I36"/>
  <c r="H36"/>
  <c r="F36"/>
  <c r="E36"/>
  <c r="D36"/>
  <c r="C36"/>
  <c r="M35"/>
  <c r="L35"/>
  <c r="K35"/>
  <c r="I35"/>
  <c r="H35"/>
  <c r="E35"/>
  <c r="C35"/>
  <c r="M34"/>
  <c r="K34"/>
  <c r="H34"/>
  <c r="F34"/>
  <c r="E34"/>
  <c r="D34"/>
  <c r="E33"/>
  <c r="P33" s="1"/>
  <c r="M32"/>
  <c r="L32"/>
  <c r="K32"/>
  <c r="I32"/>
  <c r="H32"/>
  <c r="K31"/>
  <c r="H31"/>
  <c r="F31"/>
  <c r="E31"/>
  <c r="D31"/>
  <c r="M30"/>
  <c r="L30"/>
  <c r="K30"/>
  <c r="I30"/>
  <c r="H30"/>
  <c r="G30"/>
  <c r="F30"/>
  <c r="E30"/>
  <c r="D30"/>
  <c r="K29"/>
  <c r="J29"/>
  <c r="H29"/>
  <c r="F29"/>
  <c r="E29"/>
  <c r="C29"/>
  <c r="K28"/>
  <c r="I28"/>
  <c r="G28"/>
  <c r="E28"/>
  <c r="L27"/>
  <c r="K27"/>
  <c r="G27"/>
  <c r="M26"/>
  <c r="L26"/>
  <c r="K26"/>
  <c r="J26"/>
  <c r="I26"/>
  <c r="H26"/>
  <c r="E26"/>
  <c r="D26"/>
  <c r="B26"/>
  <c r="M25"/>
  <c r="L25"/>
  <c r="K25"/>
  <c r="I25"/>
  <c r="H25"/>
  <c r="E25"/>
  <c r="M24"/>
  <c r="K24"/>
  <c r="J24"/>
  <c r="H24"/>
  <c r="G24"/>
  <c r="L23"/>
  <c r="K23"/>
  <c r="I23"/>
  <c r="G23"/>
  <c r="M22"/>
  <c r="L22"/>
  <c r="K22"/>
  <c r="J22"/>
  <c r="H22"/>
  <c r="K21"/>
  <c r="G21"/>
  <c r="E21"/>
  <c r="K20"/>
  <c r="G20"/>
  <c r="F20"/>
  <c r="E20"/>
  <c r="M19"/>
  <c r="L19"/>
  <c r="K19"/>
  <c r="I19"/>
  <c r="H19"/>
  <c r="F19"/>
  <c r="E19"/>
  <c r="D19"/>
  <c r="C19"/>
  <c r="M18"/>
  <c r="L18"/>
  <c r="K18"/>
  <c r="J18"/>
  <c r="I18"/>
  <c r="H18"/>
  <c r="F18"/>
  <c r="C18"/>
  <c r="K17"/>
  <c r="F17"/>
  <c r="E17"/>
  <c r="M16"/>
  <c r="L16"/>
  <c r="K16"/>
  <c r="I16"/>
  <c r="H16"/>
  <c r="F16"/>
  <c r="E16"/>
  <c r="M15"/>
  <c r="L15"/>
  <c r="K15"/>
  <c r="I15"/>
  <c r="H15"/>
  <c r="F15"/>
  <c r="M14"/>
  <c r="L14"/>
  <c r="K14"/>
  <c r="I14"/>
  <c r="H14"/>
  <c r="F14"/>
  <c r="E14"/>
  <c r="B14"/>
  <c r="K13"/>
  <c r="G13"/>
  <c r="E13"/>
  <c r="M12"/>
  <c r="K12"/>
  <c r="J12"/>
  <c r="I12"/>
  <c r="E12"/>
  <c r="K11"/>
  <c r="E11"/>
  <c r="E10"/>
  <c r="P10" s="1"/>
  <c r="E9"/>
  <c r="P9" s="1"/>
  <c r="I8"/>
  <c r="G8"/>
  <c r="F8"/>
  <c r="G7"/>
  <c r="M6"/>
  <c r="K6"/>
  <c r="H6"/>
  <c r="D6"/>
  <c r="F5"/>
  <c r="E5"/>
  <c r="M4"/>
  <c r="L4"/>
  <c r="K4"/>
  <c r="J4"/>
  <c r="I4"/>
  <c r="H4"/>
  <c r="F4"/>
  <c r="E4"/>
  <c r="K3"/>
  <c r="J3"/>
  <c r="F3"/>
  <c r="E3"/>
  <c r="H2"/>
  <c r="F2"/>
  <c r="D499" i="5"/>
  <c r="P52" i="8" l="1"/>
  <c r="J65" i="9"/>
  <c r="N14"/>
  <c r="J19" i="12" s="1"/>
  <c r="N61" i="9"/>
  <c r="J40" i="12" s="1"/>
  <c r="N51" i="9"/>
  <c r="J62" i="12" s="1"/>
  <c r="N42" i="9"/>
  <c r="J51" i="12" s="1"/>
  <c r="L65" i="9"/>
  <c r="N52"/>
  <c r="J63" i="12" s="1"/>
  <c r="N48" i="9"/>
  <c r="J58" i="12" s="1"/>
  <c r="N44" i="9"/>
  <c r="J53" i="12" s="1"/>
  <c r="N21" i="9"/>
  <c r="J27" i="12" s="1"/>
  <c r="N19" i="9"/>
  <c r="J25" i="12" s="1"/>
  <c r="P31" i="8"/>
  <c r="P36"/>
  <c r="P38"/>
  <c r="P53"/>
  <c r="P62"/>
  <c r="H65" i="9"/>
  <c r="N60"/>
  <c r="J69" i="12" s="1"/>
  <c r="C65" i="9"/>
  <c r="N24"/>
  <c r="K65"/>
  <c r="N12"/>
  <c r="J22" i="12" s="1"/>
  <c r="N3" i="9"/>
  <c r="J5" i="12" s="1"/>
  <c r="B65" i="9"/>
  <c r="P77" i="8"/>
  <c r="N8" i="9"/>
  <c r="J12" i="12" s="1"/>
  <c r="N62" i="9"/>
  <c r="J70" i="12" s="1"/>
  <c r="N59" i="9"/>
  <c r="N57"/>
  <c r="N37"/>
  <c r="J46" i="12" s="1"/>
  <c r="N33" i="9"/>
  <c r="J41" i="12" s="1"/>
  <c r="N25" i="9"/>
  <c r="J32" i="12" s="1"/>
  <c r="N27" i="9"/>
  <c r="J34" i="12" s="1"/>
  <c r="N22" i="9"/>
  <c r="J31" i="12" s="1"/>
  <c r="N16" i="9"/>
  <c r="J21" i="12" s="1"/>
  <c r="N64" i="9"/>
  <c r="N4"/>
  <c r="J8" i="12" s="1"/>
  <c r="F65" i="9"/>
  <c r="N39"/>
  <c r="J48" i="12" s="1"/>
  <c r="N30" i="9"/>
  <c r="J37" i="12" s="1"/>
  <c r="N31" i="9"/>
  <c r="J38" i="12" s="1"/>
  <c r="N20" i="9"/>
  <c r="J26" i="12" s="1"/>
  <c r="N5" i="9"/>
  <c r="J9" i="12" s="1"/>
  <c r="N9" i="9"/>
  <c r="J13" i="12" s="1"/>
  <c r="N18" i="9"/>
  <c r="J24" i="12" s="1"/>
  <c r="N15" i="9"/>
  <c r="J20" i="12" s="1"/>
  <c r="G65" i="9"/>
  <c r="P39" i="8"/>
  <c r="P42"/>
  <c r="P47"/>
  <c r="N2" i="9"/>
  <c r="D65"/>
  <c r="N29"/>
  <c r="J36" i="12" s="1"/>
  <c r="N26" i="9"/>
  <c r="J33" i="12" s="1"/>
  <c r="O72" i="10"/>
  <c r="O16"/>
  <c r="M65" i="9"/>
  <c r="I65"/>
  <c r="N58"/>
  <c r="E65"/>
  <c r="N55"/>
  <c r="J67" i="12" s="1"/>
  <c r="N43" i="9"/>
  <c r="J52" i="12" s="1"/>
  <c r="N36" i="9"/>
  <c r="J45" i="12" s="1"/>
  <c r="N34" i="9"/>
  <c r="J42" i="12" s="1"/>
  <c r="N28" i="9"/>
  <c r="J35" i="12" s="1"/>
  <c r="N11" i="9"/>
  <c r="J16" i="12" s="1"/>
  <c r="O76" i="10"/>
  <c r="J78" i="8"/>
  <c r="G78"/>
  <c r="P7"/>
  <c r="P12"/>
  <c r="B78"/>
  <c r="P14"/>
  <c r="P19"/>
  <c r="P22"/>
  <c r="P29"/>
  <c r="P32"/>
  <c r="P35"/>
  <c r="P46"/>
  <c r="P74"/>
  <c r="H78"/>
  <c r="K78"/>
  <c r="I78"/>
  <c r="M78"/>
  <c r="P8"/>
  <c r="P13"/>
  <c r="P17"/>
  <c r="P20"/>
  <c r="P21"/>
  <c r="P23"/>
  <c r="P24"/>
  <c r="P27"/>
  <c r="P37"/>
  <c r="P40"/>
  <c r="P43"/>
  <c r="P57"/>
  <c r="P66"/>
  <c r="F78"/>
  <c r="P2"/>
  <c r="L78"/>
  <c r="D78"/>
  <c r="P6"/>
  <c r="P15"/>
  <c r="P18"/>
  <c r="C78"/>
  <c r="P26"/>
  <c r="P28"/>
  <c r="P45"/>
  <c r="P58"/>
  <c r="P68"/>
  <c r="P75"/>
  <c r="E78"/>
  <c r="P3"/>
  <c r="P4"/>
  <c r="P5"/>
  <c r="P11"/>
  <c r="P16"/>
  <c r="P25"/>
  <c r="P30"/>
  <c r="P34"/>
  <c r="P41"/>
  <c r="P44"/>
  <c r="P48"/>
  <c r="P54"/>
  <c r="P56"/>
  <c r="P61"/>
  <c r="P69"/>
  <c r="P70"/>
  <c r="P76"/>
  <c r="H594" i="7"/>
  <c r="J4" i="12" l="1"/>
  <c r="J72" s="1"/>
  <c r="N66" i="9"/>
  <c r="P81" i="8"/>
  <c r="O79"/>
  <c r="H644" i="6"/>
  <c r="L72" i="12"/>
</calcChain>
</file>

<file path=xl/sharedStrings.xml><?xml version="1.0" encoding="utf-8"?>
<sst xmlns="http://schemas.openxmlformats.org/spreadsheetml/2006/main" count="13953" uniqueCount="1137">
  <si>
    <t>REGION NAME</t>
  </si>
  <si>
    <t>CLIENT DEPARTMENT</t>
  </si>
  <si>
    <t>STREET</t>
  </si>
  <si>
    <t>SUBURB</t>
  </si>
  <si>
    <t>TOWN</t>
  </si>
  <si>
    <t>INVOICE DATE</t>
  </si>
  <si>
    <t>AUTHORISED DATE</t>
  </si>
  <si>
    <t>AMOUNT</t>
  </si>
  <si>
    <t>NOTES</t>
  </si>
  <si>
    <t>NDPW PRESTIGE</t>
  </si>
  <si>
    <t>PRETORIA</t>
  </si>
  <si>
    <t>230 RIGEL AVENUE STAND 868</t>
  </si>
  <si>
    <t>WATERKLOOF RIDGE</t>
  </si>
  <si>
    <t>SERVICE GENERATOR AND REPAIRS TO CHANGE-OVER</t>
  </si>
  <si>
    <t>BRYNTIRION</t>
  </si>
  <si>
    <t>9 ROTHSAY ROAD</t>
  </si>
  <si>
    <t>REFILL DIESEL</t>
  </si>
  <si>
    <t>BRYNTERION ESTATES</t>
  </si>
  <si>
    <t>BRYNTERION</t>
  </si>
  <si>
    <t>GEORGE WASHINGTON BOULEVARD</t>
  </si>
  <si>
    <t>REPAIR GENERATOR</t>
  </si>
  <si>
    <t>REFELL DIESEL</t>
  </si>
  <si>
    <t>186 DUMBARTON ROAD</t>
  </si>
  <si>
    <t>GATE MOTOR FAULTY</t>
  </si>
  <si>
    <t>122 CLUB AVENUE</t>
  </si>
  <si>
    <t>WATERKLOOF</t>
  </si>
  <si>
    <t>SERVICING GENERATOR</t>
  </si>
  <si>
    <t>277 LYRA STREET</t>
  </si>
  <si>
    <t>SERVICE OF GENERATOR</t>
  </si>
  <si>
    <t>12 ANSELLIA DRIVE</t>
  </si>
  <si>
    <t>WATERKLOOF HEIGHTS DIP DORP</t>
  </si>
  <si>
    <t>SERVICING OF GENERATOR</t>
  </si>
  <si>
    <t>ANSELIA DRIVE 240</t>
  </si>
  <si>
    <t>WATERKLOOF HEIGHTS</t>
  </si>
  <si>
    <t>OLIVIERSTR 331</t>
  </si>
  <si>
    <t>BROOKLYN</t>
  </si>
  <si>
    <t>REPLACE LIGHTS</t>
  </si>
  <si>
    <t>381 ERIDANUS STREET</t>
  </si>
  <si>
    <t>ELECTRICITY TRIPPING</t>
  </si>
  <si>
    <t>LAMPS NOT WORKING</t>
  </si>
  <si>
    <t>FAULTY GENERATOR</t>
  </si>
  <si>
    <t>GOVERNMENT AVENUE</t>
  </si>
  <si>
    <t>REPAIR FRIDGE</t>
  </si>
  <si>
    <t>REPAIR WASHING MACHINE</t>
  </si>
  <si>
    <t>322 RIGEL AVENUE</t>
  </si>
  <si>
    <t>WAREKLOOF</t>
  </si>
  <si>
    <t>GATE NOT OPERATING</t>
  </si>
  <si>
    <t>249 DELPHIUS STREET</t>
  </si>
  <si>
    <t>FRIDGE LEAKING</t>
  </si>
  <si>
    <t>307 NICHOLSON STR</t>
  </si>
  <si>
    <t>REPAIR MOTOR GATE</t>
  </si>
  <si>
    <t>357 CLARK STREET</t>
  </si>
  <si>
    <t>REPAIR DOORS</t>
  </si>
  <si>
    <t>REFILLS DIESEL</t>
  </si>
  <si>
    <t>79 BOGEY STREET</t>
  </si>
  <si>
    <t>320 RIGEL AVENUE</t>
  </si>
  <si>
    <t>REPAIR ELECTRICAL FENCE</t>
  </si>
  <si>
    <t>REPAIR FENCE</t>
  </si>
  <si>
    <t>REPAIR GARAGE DOOR</t>
  </si>
  <si>
    <t>REPAIR GATE</t>
  </si>
  <si>
    <t>285 JULIUS JEPPE STREET</t>
  </si>
  <si>
    <t>REPAIR MICRO WAVE</t>
  </si>
  <si>
    <t>286 ALBERTUS STREET</t>
  </si>
  <si>
    <t>ERUSMUSRAND</t>
  </si>
  <si>
    <t>REPAIR TRIPPING MACHINE</t>
  </si>
  <si>
    <t>REPAIR MICROWAVE</t>
  </si>
  <si>
    <t>321 RIGEL STREET</t>
  </si>
  <si>
    <t>REPAIR GATE MOTOR</t>
  </si>
  <si>
    <t>REPAIR DOOR BELL</t>
  </si>
  <si>
    <t>GOVERNMENT AVE</t>
  </si>
  <si>
    <t>190 STRELITZIA ROAD</t>
  </si>
  <si>
    <t>WATERKLOOF HEIGHTS EXT 7</t>
  </si>
  <si>
    <t>UNBLOCK TOILETS</t>
  </si>
  <si>
    <t>153 CYGNUS STREET</t>
  </si>
  <si>
    <t>REFILL GAS</t>
  </si>
  <si>
    <t>259 AQUILA STREET</t>
  </si>
  <si>
    <t>REPLACE DAMAGED TOILET SEATS</t>
  </si>
  <si>
    <t>UNBLOCK ZINK AND BASIN</t>
  </si>
  <si>
    <t>KLIPBANKSTR 650</t>
  </si>
  <si>
    <t>WINGATE PARK</t>
  </si>
  <si>
    <t>UNBLOCK SEWEGE LINE/DRAIN</t>
  </si>
  <si>
    <t>UNBLOCK OF SEWERAGE</t>
  </si>
  <si>
    <t>BURST PIPE ON THE FLOWER BIRD</t>
  </si>
  <si>
    <t>UNBLOCK OF TOILETS</t>
  </si>
  <si>
    <t>REPAIR BURST PIPE</t>
  </si>
  <si>
    <t>OUTSIDE PIPE LEAKING AND UNBLOCK SHOWER</t>
  </si>
  <si>
    <t>302 EMUS ERASMUS STREET</t>
  </si>
  <si>
    <t>ERASMUSRAND</t>
  </si>
  <si>
    <t>581 SWART STREET</t>
  </si>
  <si>
    <t>MORELETA PARK</t>
  </si>
  <si>
    <t>UNBLOCK DRAIN</t>
  </si>
  <si>
    <t>UNBLOCK TOILET</t>
  </si>
  <si>
    <t>850 GOVERNMENT AVENUE</t>
  </si>
  <si>
    <t>LISDOGAN PARK</t>
  </si>
  <si>
    <t>SERVICING OF INTERCOM</t>
  </si>
  <si>
    <t>JR</t>
  </si>
  <si>
    <t>REPAIR COLD ROOM</t>
  </si>
  <si>
    <t>REPAIR GEYSER</t>
  </si>
  <si>
    <t>REPAIR CCTV</t>
  </si>
  <si>
    <t>REPAIR MONITORING SYSTEM</t>
  </si>
  <si>
    <t>REFILING DIESEL</t>
  </si>
  <si>
    <t>REFILLING DIESEL</t>
  </si>
  <si>
    <t>GEORGE WASHINGTON BOULEVARD 1</t>
  </si>
  <si>
    <t>214 BAUHINIA ROAD</t>
  </si>
  <si>
    <t>REFIILING DIESEL</t>
  </si>
  <si>
    <t>331 OLIVIER STR</t>
  </si>
  <si>
    <t>REPAIR LIGHTS</t>
  </si>
  <si>
    <t>REPAIR TOILET</t>
  </si>
  <si>
    <t>REPAIR BASIN</t>
  </si>
  <si>
    <t>REPLACE GEYSER</t>
  </si>
  <si>
    <t>PERFOM LOAD TEST ON STANDBY GENERATOR</t>
  </si>
  <si>
    <t>REPAIR TOILETS</t>
  </si>
  <si>
    <t>REPAIR LEAKING PIPE</t>
  </si>
  <si>
    <t>SERVICING INTERCOM</t>
  </si>
  <si>
    <t>FIXING INTERCOM</t>
  </si>
  <si>
    <t>266 AURIGA STREET</t>
  </si>
  <si>
    <t>REPAIR GARAGE</t>
  </si>
  <si>
    <t>REFUEL DIESEL</t>
  </si>
  <si>
    <t>REPLACE BATTERY GENERATOR</t>
  </si>
  <si>
    <t>REFILLING OF DIESEL</t>
  </si>
  <si>
    <t>REPAIR LEAKING WATER</t>
  </si>
  <si>
    <t>LEAKING TOILET</t>
  </si>
  <si>
    <t>UNBLOCK PIPE</t>
  </si>
  <si>
    <t>GEYSER &amp; PLUMBING FITTING</t>
  </si>
  <si>
    <t>REFILLING OF GAS INSTALLATION</t>
  </si>
  <si>
    <t>REPLACE LEAKING TAP</t>
  </si>
  <si>
    <t>REPLACE MASTER</t>
  </si>
  <si>
    <t>NO WATER IN THE GUARD HOUSE AND TOILET</t>
  </si>
  <si>
    <t>FLEXI PIPE BURST</t>
  </si>
  <si>
    <t>GUARD HOUSE TOILET NOT FLUSHING</t>
  </si>
  <si>
    <t>REPLACEMENT OF LEAKING PIPE</t>
  </si>
  <si>
    <t>236 ANSELIA DRIVE</t>
  </si>
  <si>
    <t>PLUMBING SERVICES</t>
  </si>
  <si>
    <t>225 MATROOSBERG ROAD</t>
  </si>
  <si>
    <t>WATER PIPE BURST IN THE GARDEN</t>
  </si>
  <si>
    <t>214 GAZANIA ROAD</t>
  </si>
  <si>
    <t>TAPS IN THE HOUSE ARE LEAKING</t>
  </si>
  <si>
    <t>WATER PIPE IS LEAKING</t>
  </si>
  <si>
    <t>UNBLOCK DRAIN SYSTEM</t>
  </si>
  <si>
    <t>359 JOHANN RISSIK DRIVE</t>
  </si>
  <si>
    <t>UNBLOCK BOYS TOILETS AND GYM</t>
  </si>
  <si>
    <t>270 DELPHINUS STREET</t>
  </si>
  <si>
    <t>273 ERIDANUS STR</t>
  </si>
  <si>
    <t>RIGEL AVE 193</t>
  </si>
  <si>
    <t>UNBLOCK SINK AND TOILETS</t>
  </si>
  <si>
    <t>FUMIGATION</t>
  </si>
  <si>
    <t>LIBERTAS</t>
  </si>
  <si>
    <t>FILL UP DIESE TO GENERATOR</t>
  </si>
  <si>
    <t>WATER PIPE BURST</t>
  </si>
  <si>
    <t>PLUMBLING SERVICE</t>
  </si>
  <si>
    <t>NO HOT WATER</t>
  </si>
  <si>
    <t>REPAIR LEAKING PIPES</t>
  </si>
  <si>
    <t>REPAIR LOCK</t>
  </si>
  <si>
    <t>PLUMBLING SERVICES</t>
  </si>
  <si>
    <t>287 ALBERTS STREET</t>
  </si>
  <si>
    <t xml:space="preserve">WATERKLOOF </t>
  </si>
  <si>
    <t>REPAIR CURTAINS</t>
  </si>
  <si>
    <t>REPAIR LAUNDRY GATE</t>
  </si>
  <si>
    <t>DELIVERY OF MOVABLE GENERATOR</t>
  </si>
  <si>
    <t>PLUMBING</t>
  </si>
  <si>
    <t>GENERATOR REPAIR</t>
  </si>
  <si>
    <t>REPAIR ROOF LEAKS</t>
  </si>
  <si>
    <t>REPAIR DOOR</t>
  </si>
  <si>
    <t>REPAIR INTERCOM</t>
  </si>
  <si>
    <t>SERVICING GAS</t>
  </si>
  <si>
    <t>REPAIR AIR CONDITIONER</t>
  </si>
  <si>
    <t>REPAIR AIR CONDITION</t>
  </si>
  <si>
    <t>950 CHURCH STREET</t>
  </si>
  <si>
    <t>REPAIR STOVE</t>
  </si>
  <si>
    <t>14 SAPPHIRE STREET</t>
  </si>
  <si>
    <t>JOHANNESBURG5</t>
  </si>
  <si>
    <t>REPAIR OF CAMERAS AT GUARD HUT</t>
  </si>
  <si>
    <t>REPAIR WATER LEAKAGE</t>
  </si>
  <si>
    <t>REPAIR LEAKING WATER PIPE</t>
  </si>
  <si>
    <t>REPAIR BURST GEYSER</t>
  </si>
  <si>
    <t>REFILL GENERATOR</t>
  </si>
  <si>
    <t>UNBLOCKED DRAIN</t>
  </si>
  <si>
    <t>BRYNTIRION 7</t>
  </si>
  <si>
    <t>REPAIR OF ROOFPAINTING AND PLUMBIN WORKS</t>
  </si>
  <si>
    <t>PROVISION SOUND SYSTEM</t>
  </si>
  <si>
    <t>PROVISION OF SOUND SYSTEM</t>
  </si>
  <si>
    <t>REPAIR LIGHT FITTING</t>
  </si>
  <si>
    <t>NO POWER</t>
  </si>
  <si>
    <t>SERVICE FIRE EQUIPMENT</t>
  </si>
  <si>
    <t>REPAIR STREET LIGHTS</t>
  </si>
  <si>
    <t>SERVICE GENERATOR</t>
  </si>
  <si>
    <t>TOILET LEAKING</t>
  </si>
  <si>
    <t>FUMIGATRION</t>
  </si>
  <si>
    <t>REPAIR SEWERAGE</t>
  </si>
  <si>
    <t>REPAIR ROOF SLABS</t>
  </si>
  <si>
    <t>REPAIR CEILING</t>
  </si>
  <si>
    <t>REPLACE POLE</t>
  </si>
  <si>
    <t>REPLACE LAMPS</t>
  </si>
  <si>
    <t>REPAIR SWITCH</t>
  </si>
  <si>
    <t>EDWARDSTR 313</t>
  </si>
  <si>
    <t>ELECTRIC FENCE NOT WORKING</t>
  </si>
  <si>
    <t>GARAGE DOORS NOT WORKING</t>
  </si>
  <si>
    <t>INTERCORN NOT WORKING</t>
  </si>
  <si>
    <t>ELECTIC FENCE NOT WORKING</t>
  </si>
  <si>
    <t>GATE NOT WORKING</t>
  </si>
  <si>
    <t>REFUELING OF GENERATORS</t>
  </si>
  <si>
    <t>BRYNTIRION 23</t>
  </si>
  <si>
    <t>SERVICE AIR CONDITION</t>
  </si>
  <si>
    <t>SERVICING AND MAINTENANCE OF CCTV MONITORING SYSTEM</t>
  </si>
  <si>
    <t>BRYNTIRION 8</t>
  </si>
  <si>
    <t>REPAIR DOOR HANDLES</t>
  </si>
  <si>
    <t>REFURBISHMENT OF MOVABLE GUARD HOUSE</t>
  </si>
  <si>
    <t>CCTV MONITORING SYSTEM REPAIR</t>
  </si>
  <si>
    <t>REPAIR FAULTY LIGHTS</t>
  </si>
  <si>
    <t>REPAIR SECURITY CAMERA</t>
  </si>
  <si>
    <t>970 CHURCH STR</t>
  </si>
  <si>
    <t>REPAIR BURST WATER PIPE</t>
  </si>
  <si>
    <t>8 COLROYN ROAD</t>
  </si>
  <si>
    <t>BRYNTIRION 12</t>
  </si>
  <si>
    <t>UNBLOCK OF OVERFLOW DRAIN</t>
  </si>
  <si>
    <t>UNBLOCK SEWAGE</t>
  </si>
  <si>
    <t>UNBLOCK OVERFLOW SEWERAGE</t>
  </si>
  <si>
    <t>BRYNTIRION 10</t>
  </si>
  <si>
    <t>REPAIR WATER PIPE</t>
  </si>
  <si>
    <t>UNBLOCKING BURST WATER PIPE</t>
  </si>
  <si>
    <t>UNBLOCKING SEWERAGE</t>
  </si>
  <si>
    <t>REPAIR PIPES</t>
  </si>
  <si>
    <t>REPAIR MONITOR</t>
  </si>
  <si>
    <t>REPAIR ROOF</t>
  </si>
  <si>
    <t>BLOCKED TOILET</t>
  </si>
  <si>
    <t>61 DENNIS ROAD</t>
  </si>
  <si>
    <t>JOHANNESBURG</t>
  </si>
  <si>
    <t>ATHOLHURST</t>
  </si>
  <si>
    <t>RE-FILL NBSP</t>
  </si>
  <si>
    <t>914 CHURCH STREET</t>
  </si>
  <si>
    <t>SERVICING OF GAS INSTALLATION AND REFILLING OF GAS CYLINDERS</t>
  </si>
  <si>
    <t>REFILLING GAS</t>
  </si>
  <si>
    <t>REPAIR LEAKING GAS</t>
  </si>
  <si>
    <t>BRYNTIRION 18</t>
  </si>
  <si>
    <t>REFILLING OF GAS</t>
  </si>
  <si>
    <t>REPAIR LEAKING TOILET</t>
  </si>
  <si>
    <t>GATE FAULTY</t>
  </si>
  <si>
    <t>176 DUMBARTON ROAD</t>
  </si>
  <si>
    <t>INSTALLATION OF VINYL</t>
  </si>
  <si>
    <t>PAINTGEYSER AND CEILING REPAIR</t>
  </si>
  <si>
    <t>BAUNHINIA ROAD 214</t>
  </si>
  <si>
    <t>BUILDING MAINTENANCE</t>
  </si>
  <si>
    <t>INSTALLATION OF CCTV CAMERAS AT 322 RIGEL AVENUE</t>
  </si>
  <si>
    <t>REPAIR POWER FAILER</t>
  </si>
  <si>
    <t>BRYNTITIRION</t>
  </si>
  <si>
    <t>REPAIR KETCHEN EQUIPMENT</t>
  </si>
  <si>
    <t>REPAIR OVEN</t>
  </si>
  <si>
    <t>REPAITR INTERCOM</t>
  </si>
  <si>
    <t>RESTORE POWER</t>
  </si>
  <si>
    <t>DRAINAGE SYSTEM IS BLOCKED</t>
  </si>
  <si>
    <t>WATER PIPE ON THE GARDEN</t>
  </si>
  <si>
    <t>DRAINAGE SYSTEM AND BLOCKED LEADING</t>
  </si>
  <si>
    <t>REPAIR GARAGE DDOR</t>
  </si>
  <si>
    <t>REPAIR AIR CONDITIONERS</t>
  </si>
  <si>
    <t>REPAIR GLOBES</t>
  </si>
  <si>
    <t>RENOVATING AND PAINTING MAIN HOUSE</t>
  </si>
  <si>
    <t>TAPS ARE LEAKING TOILETS</t>
  </si>
  <si>
    <t>SEWERAGE LINE BLOCKED</t>
  </si>
  <si>
    <t>UNBLOCK OVERFLOW DRAIN SYSTEM</t>
  </si>
  <si>
    <t>DRAIN OVERFLOW</t>
  </si>
  <si>
    <t>REPAIR PLUGS</t>
  </si>
  <si>
    <t>SERVICE AND REPAIRS OF AIRCONS</t>
  </si>
  <si>
    <t>SERVICE AND REPAIR OF AIRCON</t>
  </si>
  <si>
    <t>SERVICING AND REPAIR OF AIR CONDITIONER</t>
  </si>
  <si>
    <t>SERVICING AND REPAIRS TO MONITORING SYSTEMS</t>
  </si>
  <si>
    <t>REPAIR OF ALL SLIDING DOOR</t>
  </si>
  <si>
    <t>RE-ALIGMENT OF CURTAIN RAILS</t>
  </si>
  <si>
    <t>REPAINTING OF WALLSIN THE GUARD-HUT</t>
  </si>
  <si>
    <t>DAMAGED CUPBOARDS IN HELPERS QUARTER</t>
  </si>
  <si>
    <t>REPAIR FAULTY CAMERAS</t>
  </si>
  <si>
    <t>PAINTING BUILDING</t>
  </si>
  <si>
    <t>REPLACEMENT OF GENERATOR</t>
  </si>
  <si>
    <t>REPLACEMENT OF NON FUNCTION STANBY GENERATOR</t>
  </si>
  <si>
    <t>BRYNTIRION 4</t>
  </si>
  <si>
    <t>REPAIR CABLE</t>
  </si>
  <si>
    <t>REPAIR POWER</t>
  </si>
  <si>
    <t>REPAIR LIGHTD</t>
  </si>
  <si>
    <t>238 INDUS STREET</t>
  </si>
  <si>
    <t>1018 ELEPHANT HILLS</t>
  </si>
  <si>
    <t>THE WILDS ESTATE</t>
  </si>
  <si>
    <t>SEWAGE LINE IS BLOCKED</t>
  </si>
  <si>
    <t>48 KG BOTTLES FOR FIRE PLACE FILLED</t>
  </si>
  <si>
    <t>FILLING 48KG BOTTLES FOR FIRE PLACE</t>
  </si>
  <si>
    <t>REPLACE DAMAGED GAS PIPE AND CONNECTORS</t>
  </si>
  <si>
    <t>REMOVAL OF SHOWER DOOR</t>
  </si>
  <si>
    <t>REPAIR WALL IN STUDY</t>
  </si>
  <si>
    <t>DRAIN OVERFLOWING</t>
  </si>
  <si>
    <t>BURST WATER PIPE</t>
  </si>
  <si>
    <t>INSTALLATION OF CURTAIN RAIL</t>
  </si>
  <si>
    <t>REMOVAL OFWATERPROOFING MEMBRANEPREPARING ROOF SURFACE</t>
  </si>
  <si>
    <t>CAMERA NOT WORKING</t>
  </si>
  <si>
    <t>UNBLOCKING OF STORMWATERCLEANING NAD REMOVAL OF DEAD LEAVES</t>
  </si>
  <si>
    <t>BLOCKED TOLIET AND DRAIN BLOCKED</t>
  </si>
  <si>
    <t>WATER PIPES BURST IN THE CEILING</t>
  </si>
  <si>
    <t>262 MILNER STREET</t>
  </si>
  <si>
    <t>BAD SMELL COMING FROM SEWERAGE PIPES</t>
  </si>
  <si>
    <t>TOILET BLOCKED IN THE MAIN HOUSE</t>
  </si>
  <si>
    <t>TOILET IN GUARD HOUSE ANT TAP DRIPPING WATER</t>
  </si>
  <si>
    <t>WATER PIPE NOT WORKING</t>
  </si>
  <si>
    <t>BLOCKED DRAIN</t>
  </si>
  <si>
    <t>WATER LEAKING</t>
  </si>
  <si>
    <t>REFILLNG DIESL</t>
  </si>
  <si>
    <t>ELECTRICAL FENCE</t>
  </si>
  <si>
    <t>REPLACE DEEPSEA DISPLAY</t>
  </si>
  <si>
    <t>REPAIR REMOTES</t>
  </si>
  <si>
    <t>REPAIR KITCHEN EQUIPMENT</t>
  </si>
  <si>
    <t>REPAIR CIRCUIT BREAKER</t>
  </si>
  <si>
    <t>REPAIR ELECTRICAL CABLE</t>
  </si>
  <si>
    <t>375 LAWLEY STREET</t>
  </si>
  <si>
    <t>REPAIR ELECTRICAL EQUIPMENT</t>
  </si>
  <si>
    <t>REFILLING OF GAS CYLINDER</t>
  </si>
  <si>
    <t>REFILLING OF GAS CYLINDERS FOR MINISTERIAL</t>
  </si>
  <si>
    <t>LOCKSMITH SERVICES-3 SLIDING DOOR</t>
  </si>
  <si>
    <t>VANISHING OF GARAGE DOORS AND MAIN</t>
  </si>
  <si>
    <t>REPAIR LEAKING TAP</t>
  </si>
  <si>
    <t>909 ARCADIA STREET</t>
  </si>
  <si>
    <t>ARCADIA</t>
  </si>
  <si>
    <t>SHOWER NOT WORKIND AND TOILET NOT FLUSHING</t>
  </si>
  <si>
    <t>249 ALBERT STREET</t>
  </si>
  <si>
    <t>UBLOCKING STORM WATER CHANNEL</t>
  </si>
  <si>
    <t>CHECKING WATER PRESSUREREPLACETOILET SEATSFIX LEAKING TAPS</t>
  </si>
  <si>
    <t>BLOCKED TOILETTAPS DRIPPING</t>
  </si>
  <si>
    <t>WATER COMING FROM THE GARDEN NEXT TO THE GENERATOR</t>
  </si>
  <si>
    <t>WATER LEAKING ON THE WALL</t>
  </si>
  <si>
    <t>WATER COMING FROM PAVING</t>
  </si>
  <si>
    <t>WATER PIPE BURST IN THE COUNTRY YARD</t>
  </si>
  <si>
    <t>PIPE BURST REPAIR</t>
  </si>
  <si>
    <t>LEAKING TAPAS OUTSIDE THE GAURD HOUSE</t>
  </si>
  <si>
    <t>BURST WATER PIPE REPAIR</t>
  </si>
  <si>
    <t>MAINTENANCE OF GENERATOR</t>
  </si>
  <si>
    <t>SERVICING OF BACKUP GENERATOR</t>
  </si>
  <si>
    <t>REPLACE LOCKS AND FIXING KITCHEN UNIT</t>
  </si>
  <si>
    <t>REMOVAL OF DAMAGED FALLEN CURTAINS</t>
  </si>
  <si>
    <t>REMOVAL OF PAINT PEELING OFF THE WALLKS</t>
  </si>
  <si>
    <t>REPAIR FALLING CEILING DUE TO LEAKAGES</t>
  </si>
  <si>
    <t>WALKERSTR 240 STAND 1377</t>
  </si>
  <si>
    <t>SUNNYSIDE</t>
  </si>
  <si>
    <t>REPAIR WATER PIPES</t>
  </si>
  <si>
    <t>SERVICINGMAINTENANCE AND REPAIR GATE MOTOR</t>
  </si>
  <si>
    <t>SERVICING MAINTENANCE AND REPAIR OF SECURITY AND ACESS CONT</t>
  </si>
  <si>
    <t>SERVICINGMAINTENANCE AND REPAIROF SECURITY AND ACESS CONTRO</t>
  </si>
  <si>
    <t>SERVICINGMAINTENANCE AND REPAIR ELECTRIC FENCE</t>
  </si>
  <si>
    <t>REPAIR WINDOW</t>
  </si>
  <si>
    <t>REPAIR KITCHEN DOOR</t>
  </si>
  <si>
    <t>REPAIR WOODEN FLOORING</t>
  </si>
  <si>
    <t>FIXING BROKEN KITCHEN UNIT</t>
  </si>
  <si>
    <t>REPLACEMEMNT OF LLEN CEILING IN THE LOUNGE</t>
  </si>
  <si>
    <t>REPAIR TO WINDOW FRAMES</t>
  </si>
  <si>
    <t>REPLACEMENTS OF FLOOR TILES</t>
  </si>
  <si>
    <t>WATERPROOFING OF GALVANISED STEEL ROOF REPLACE CEILING</t>
  </si>
  <si>
    <t>REPAIR</t>
  </si>
  <si>
    <t>BLOCKED TOILETS</t>
  </si>
  <si>
    <t>CCTV MONITORING SCREEN IN THE GUARD HUT</t>
  </si>
  <si>
    <t>EXTERNAL PAINTING AT THE BACK OF MAIN HOUSEREPLACE WOOD FLO</t>
  </si>
  <si>
    <t>18B PIKKEWEYN STREET</t>
  </si>
  <si>
    <t>LEAKING TAP IN GUARD HOUSE</t>
  </si>
  <si>
    <t>UNBLOCKING OF DRAIN</t>
  </si>
  <si>
    <t>FIXING LEAKING TAPS</t>
  </si>
  <si>
    <t>REPAIR STOVE AND OVEN</t>
  </si>
  <si>
    <t>REPAIR TUMBLE DRYER</t>
  </si>
  <si>
    <t>REPAIR ELECRICAL INSTALLATIONS</t>
  </si>
  <si>
    <t>REPAIR ELECTRICAL INSTATION</t>
  </si>
  <si>
    <t>REPAIR GENERATORS</t>
  </si>
  <si>
    <t>GENERATOR RUNS OUT OF DIESEL AT PRISTIGE</t>
  </si>
  <si>
    <t>GENERATOR RUNS OUT OF DIESEL</t>
  </si>
  <si>
    <t>MINOR SERVICE OF STANDBY GENERATOR</t>
  </si>
  <si>
    <t>FUMIGATION OF COCKROACHES</t>
  </si>
  <si>
    <t>SUPPLY OF STANDBY GENERATOR</t>
  </si>
  <si>
    <t>GENERATOR RUNS OUT OF DIESEL AT PRESTIGE</t>
  </si>
  <si>
    <t>MINIR SERVICE OF STANDBY GENERATOR AT PRESTIGE</t>
  </si>
  <si>
    <t>REPLACEMENT OF NO FUNCTIONAL GENERATOR</t>
  </si>
  <si>
    <t>REPAIRS TO ELECTRICAL FENCE</t>
  </si>
  <si>
    <t>REPAIR FAULTY ELECTRICAL FENCE</t>
  </si>
  <si>
    <t>FAULTY GATE MOTOR</t>
  </si>
  <si>
    <t>GENERATOR SERVICE</t>
  </si>
  <si>
    <t>GEORGE WASHINGTON BUILDING</t>
  </si>
  <si>
    <t>REPAIRS TO INTERCOM</t>
  </si>
  <si>
    <t>SERVICING OF GARAGE DOOR</t>
  </si>
  <si>
    <t>REPAIR STANDBY GENERATOR</t>
  </si>
  <si>
    <t>SERVICING AND REPAIRS TO ELECTRICAL FENCING</t>
  </si>
  <si>
    <t>FUMIGATION OF COCROCHES</t>
  </si>
  <si>
    <t>DRAIN BLOCKED</t>
  </si>
  <si>
    <t>PLUMBING SERVICE</t>
  </si>
  <si>
    <t>REPAIR ELECTRIC INSTALATION</t>
  </si>
  <si>
    <t>REPAIR ALARM SYSTEM</t>
  </si>
  <si>
    <t>REPAIR ALARM</t>
  </si>
  <si>
    <t>REPAIRING OF ALARM</t>
  </si>
  <si>
    <t>REPLACE BATTERY</t>
  </si>
  <si>
    <t>REPAIR DOOR REMOTE</t>
  </si>
  <si>
    <t>WATER PROOFING OF ROOF</t>
  </si>
  <si>
    <t>REPLACEMENT OF CUPBORDS</t>
  </si>
  <si>
    <t>REOLACED DAMAGED CEILING</t>
  </si>
  <si>
    <t>REPAIRS TO KITCHEN CUPBOARDS</t>
  </si>
  <si>
    <t>CHECK ALL ELECTRICAL MECHANICALCAPENTRYPLUMBING</t>
  </si>
  <si>
    <t>REPAIR EARTH LEAKAGE</t>
  </si>
  <si>
    <t>REPAIR DB</t>
  </si>
  <si>
    <t>REPAIR ELECTRICAL</t>
  </si>
  <si>
    <t>REAPIR GATE</t>
  </si>
  <si>
    <t>REPAIR ALTORNATOR</t>
  </si>
  <si>
    <t>REPAIR SINK</t>
  </si>
  <si>
    <t>REPAIR ALTERNATOR</t>
  </si>
  <si>
    <t>REPLACEMENT INTERCOM</t>
  </si>
  <si>
    <t>REPAIR ELECTRICAL FAULTY</t>
  </si>
  <si>
    <t>REPLACE FAULTY INTERCON</t>
  </si>
  <si>
    <t>RELOCATE STOVE</t>
  </si>
  <si>
    <t>REPAIR OF ELECTRICAL INSTALLATION</t>
  </si>
  <si>
    <t>REPAIRS OF ELECTRICAL INSTALLATION</t>
  </si>
  <si>
    <t>13 1ST AVENUE</t>
  </si>
  <si>
    <t>HOUGHTON ESTATE</t>
  </si>
  <si>
    <t>SEWERAGE OVERFLOW</t>
  </si>
  <si>
    <t>REMOVAL OF UNUSED GUARD HOUSE</t>
  </si>
  <si>
    <t>REPAIRSS OF ELECTRICAL INSTALLATION</t>
  </si>
  <si>
    <t>REPAIR BURNT CABLES</t>
  </si>
  <si>
    <t>REPLACEMENT OG GENERATOR</t>
  </si>
  <si>
    <t>WATER PROOFING OF LEAKING ROOF</t>
  </si>
  <si>
    <t>REPAIRING OF WATER PROOFING</t>
  </si>
  <si>
    <t>21A KILLARNEY ROAD</t>
  </si>
  <si>
    <t>SANDHURST</t>
  </si>
  <si>
    <t>SANDTON</t>
  </si>
  <si>
    <t>REPAIR GRNERATOR</t>
  </si>
  <si>
    <t>HOFMEYER STREET</t>
  </si>
  <si>
    <t xml:space="preserve">PRESIDENT PARK </t>
  </si>
  <si>
    <t>MIDRAND</t>
  </si>
  <si>
    <t>REPAIR GUARD ROOM</t>
  </si>
  <si>
    <t>REPAIR DRAIN</t>
  </si>
  <si>
    <t>REPAIR BLOCK DRAIN</t>
  </si>
  <si>
    <t>REPAIR BURST PIPES</t>
  </si>
  <si>
    <t>BRYNTITION</t>
  </si>
  <si>
    <t>REPAIR LEAKING WATER PIPE UNDER RETAINING WALL</t>
  </si>
  <si>
    <t>REPAIR AIRCONDITIONER</t>
  </si>
  <si>
    <t>REPAIR AIR CONS</t>
  </si>
  <si>
    <t>REPAIR AIRCONDITIONERS</t>
  </si>
  <si>
    <t>REPLACEMENT OF CURTAIN RAIL</t>
  </si>
  <si>
    <t>REPAIR AIRCONDITION</t>
  </si>
  <si>
    <t>MAIN ENTRANCE DOOR REPAIR FIXING OF WINDOW</t>
  </si>
  <si>
    <t>REPLACEMENT OF CEILING DUE TO LEAKING GEYSERS</t>
  </si>
  <si>
    <t>REPAIRS TO DAMAGED WALL DUE TO WATER LEAK</t>
  </si>
  <si>
    <t>REPLACE OF EDGES ON THE EDGES ON STAIRSREPAIR OF CUPBOARDS</t>
  </si>
  <si>
    <t>LOOSE DOORS HANDLES</t>
  </si>
  <si>
    <t>REPAIRS TO BARS BY THE STAIRS</t>
  </si>
  <si>
    <t>SLIDING DOORS NOT LOCKING</t>
  </si>
  <si>
    <t>LOCKS REPLACED IN THE LAUNDRYSTUDY AND MAIN BEDROOM</t>
  </si>
  <si>
    <t>FAULTY LLAUNDRY DOOR NOT CLOSING DUE TO BROKEN HINGES</t>
  </si>
  <si>
    <t>VANISHING OF GARAGE DOORS</t>
  </si>
  <si>
    <t>REPLACEMENT OF FALLEN CURTAIN RAIL</t>
  </si>
  <si>
    <t>REPAIR WINDOW FRAMES AND DOORS</t>
  </si>
  <si>
    <t>REPAIR DAMAGED CUPBOARDS</t>
  </si>
  <si>
    <t>REPLACEMENT OF LOCKS AND REPAIRING DOORS IN THE HOUSE</t>
  </si>
  <si>
    <t>896 GOVERNMENT AVE</t>
  </si>
  <si>
    <t>REPAIRING WATER LEAKING IN THE QUEST ROOM</t>
  </si>
  <si>
    <t>REPAIR GAURD HUT LIGHTS</t>
  </si>
  <si>
    <t>REPAIR GENERETOR</t>
  </si>
  <si>
    <t>SERVICE AND REPAIR OF AIR CONDITIONERS</t>
  </si>
  <si>
    <t>SERVICE AND REPAIR OF AIRCONS</t>
  </si>
  <si>
    <t>SERVICE AND REPAIR AIRCON</t>
  </si>
  <si>
    <t>REPAIR WATER PIPE BURST INSIDE THE CEILING</t>
  </si>
  <si>
    <t>REPAIR INTERCOM NOT WORKING</t>
  </si>
  <si>
    <t>1 NASSAU ROAD</t>
  </si>
  <si>
    <t>REPAIR WATER PIPE BURST</t>
  </si>
  <si>
    <t>SUPPLY AND CONNECT MOBILE GENERATOR</t>
  </si>
  <si>
    <t>REPAIRS OF ELECTRICAL INSTALLATIONS</t>
  </si>
  <si>
    <t>REPAIR LEAKING GAS HEATER</t>
  </si>
  <si>
    <t>FUMUGATION SERVICE</t>
  </si>
  <si>
    <t>FUMUGATION OF COCKROACHES</t>
  </si>
  <si>
    <t>FUMUGATION SERVICES</t>
  </si>
  <si>
    <t>REPAIR ELECTRICAL METER</t>
  </si>
  <si>
    <t>REAPIR CCTV</t>
  </si>
  <si>
    <t>REAPIR ALAM SYSTEM</t>
  </si>
  <si>
    <t>REPAIR ALARM SYSTEMS</t>
  </si>
  <si>
    <t>REPAIR ALRM SYSTRMS</t>
  </si>
  <si>
    <t>WATERPROOF OF LEAKING</t>
  </si>
  <si>
    <t>REPAIR WATER LEAKAGAE</t>
  </si>
  <si>
    <t>ELECTRICAL SERVICE</t>
  </si>
  <si>
    <t>SERVICING AND REPAIR OF CCTV SYSTEM</t>
  </si>
  <si>
    <t>REPAIR OF CCTV SYSTEM</t>
  </si>
  <si>
    <t>SERVICING AND REPAIR CCTV SYSTEM</t>
  </si>
  <si>
    <t>BRYNTIRION 9</t>
  </si>
  <si>
    <t>REPAIR LIGHTS AND PLUGS</t>
  </si>
  <si>
    <t>REPAIRGATE</t>
  </si>
  <si>
    <t>REPAIR GATES</t>
  </si>
  <si>
    <t>BROKEN GATE</t>
  </si>
  <si>
    <t>FAULTY INTERCOM</t>
  </si>
  <si>
    <t>REPLACE OIL</t>
  </si>
  <si>
    <t>REPLACE OIL AND FILTER</t>
  </si>
  <si>
    <t>RESTORE POWER SUPPLY</t>
  </si>
  <si>
    <t>PIPES LEAKING</t>
  </si>
  <si>
    <t>FALLEN CURTAIN</t>
  </si>
  <si>
    <t>SERVICE AIR CON</t>
  </si>
  <si>
    <t>FIXING ELECTRICAL</t>
  </si>
  <si>
    <t>SERVICE GARAGE DOORS</t>
  </si>
  <si>
    <t>LIGHTS AND PLUGS</t>
  </si>
  <si>
    <t>REPALCE OIL</t>
  </si>
  <si>
    <t>INSTALL SURGE PROTECTOR</t>
  </si>
  <si>
    <t>ELECTRICAL</t>
  </si>
  <si>
    <t>REPAIR DRYWALL</t>
  </si>
  <si>
    <t>FUMIGATION AT PRESTIGE RESIDENTS</t>
  </si>
  <si>
    <t>REPAIR OF THE COURT AT THE HOUSE</t>
  </si>
  <si>
    <t>MAINTENANCE OF SWIMMING POOL</t>
  </si>
  <si>
    <t>REPAIR DOOR MOTOR</t>
  </si>
  <si>
    <t>REPAIR OF INTER COMMUNICATION</t>
  </si>
  <si>
    <t>REPAIR ELECTRICAL CIRCUIT</t>
  </si>
  <si>
    <t>REPAIR OF ELECTRIC FENCE</t>
  </si>
  <si>
    <t>POWER TRIPPING</t>
  </si>
  <si>
    <t>MAITENANCE OF ELECTRICAL SECURITY</t>
  </si>
  <si>
    <t>REAPIR LIGHTS</t>
  </si>
  <si>
    <t>RELOCATION OF GATE</t>
  </si>
  <si>
    <t>REPAIR ACCESS CONTROL</t>
  </si>
  <si>
    <t>MAITENANCE AND SECURITY REPAIRS</t>
  </si>
  <si>
    <t>REPAIR GENERATOTR</t>
  </si>
  <si>
    <t>REPAIR AIRCON</t>
  </si>
  <si>
    <t>REPAIR DRYERS</t>
  </si>
  <si>
    <t>REPAIR WASHUNG MACHINE</t>
  </si>
  <si>
    <t>REPAIR MACHINE</t>
  </si>
  <si>
    <t>REPAIR FRIGDE</t>
  </si>
  <si>
    <t>REAPIR ELECTRIAL CIRCUIT</t>
  </si>
  <si>
    <t>REBULD OF A FALLEN WESTERN SIDE</t>
  </si>
  <si>
    <t>REPAIR BLOCK TOILET .</t>
  </si>
  <si>
    <t>INTERCON SYSTEM NOT WORKING</t>
  </si>
  <si>
    <t>GATE MOTOR NOT WORKING</t>
  </si>
  <si>
    <t>REPAIR WATER PIPES .</t>
  </si>
  <si>
    <t>PROVISION OF SOUND SYSTEM SETUP UNION BUILDING</t>
  </si>
  <si>
    <t>FUMIGATIONS</t>
  </si>
  <si>
    <t>REPAIR WOODEN FLOOR</t>
  </si>
  <si>
    <t>REAPIR WASHING MACHINE</t>
  </si>
  <si>
    <t>REPAIR GENERASTOR</t>
  </si>
  <si>
    <t>REFILL OIL AND DIESEL</t>
  </si>
  <si>
    <t>REAPIR GENERATOR</t>
  </si>
  <si>
    <t>REPAIR BURNED PIPES</t>
  </si>
  <si>
    <t>130 LEADWOOD CRESENT</t>
  </si>
  <si>
    <t>REPLACEMENT OF X3 AIR CONDITIONERS</t>
  </si>
  <si>
    <t>RESTORE POWER3</t>
  </si>
  <si>
    <t>PREPARE HOUSE FOR OCCUPANTS</t>
  </si>
  <si>
    <t>REMOVAL OF GUARD HOUSE</t>
  </si>
  <si>
    <t>REPAIR LAMPS</t>
  </si>
  <si>
    <t>REPAIR AIR LOCK</t>
  </si>
  <si>
    <t>REPAIR AIR FILTER</t>
  </si>
  <si>
    <t>71B HERBERT BAKER STREET</t>
  </si>
  <si>
    <t>GROENKLOOF</t>
  </si>
  <si>
    <t>205 STRELITZIA</t>
  </si>
  <si>
    <t>REFUELLING OF GENERATOR</t>
  </si>
  <si>
    <t>SERVICING AND MAINTENANCE OF KITCHEN EQUIPMENT</t>
  </si>
  <si>
    <t>REPAIR CIRUIT BREAKER</t>
  </si>
  <si>
    <t>SERVICING AND MAINTENANCE OF SECURITY AND ACESS CONTROL</t>
  </si>
  <si>
    <t>LIGHTITING DAMAGE ON MAIN INCOMING</t>
  </si>
  <si>
    <t>MAJOR SERVICE OF GENERATOR</t>
  </si>
  <si>
    <t>SERVICING OF SECURITY ACCESS</t>
  </si>
  <si>
    <t>REPAIR WASTE PIPE</t>
  </si>
  <si>
    <t>REAPIR PIPES</t>
  </si>
  <si>
    <t>SERVICES OF AIR CONDITIONERS</t>
  </si>
  <si>
    <t>GATE NOT OPENING</t>
  </si>
  <si>
    <t>RETRIEVAL OF VIDEO FOOTAGE</t>
  </si>
  <si>
    <t>FIXING OF A FAULTY AT THE MAIN GATE</t>
  </si>
  <si>
    <t>FIXING BROKEN ELECTRICITY</t>
  </si>
  <si>
    <t>REPAIRS TO MONITORING SYSTEM</t>
  </si>
  <si>
    <t>SERVICING OF A STANDBY GENERATOR</t>
  </si>
  <si>
    <t>SERVICE OF ELECTRIC FENCE</t>
  </si>
  <si>
    <t>SERVING OF GARAGE AND GATE MOTORS ELECTRIC FENCE</t>
  </si>
  <si>
    <t>74 GRASKOP</t>
  </si>
  <si>
    <t>SWIMMING POOL SERVICES</t>
  </si>
  <si>
    <t>AFB WATERKLOOF</t>
  </si>
  <si>
    <t>93 AAND BLOM</t>
  </si>
  <si>
    <t>MOOIKLOOF GARDENS</t>
  </si>
  <si>
    <t>SERVICING OF STANDBY</t>
  </si>
  <si>
    <t>SERVICING OF STANDBY GENERATOR</t>
  </si>
  <si>
    <t>ELECTRICAL INSTALLATION</t>
  </si>
  <si>
    <t>SERVICING OF GARAGE</t>
  </si>
  <si>
    <t>PARKING SPACE GATE NOT WORKING</t>
  </si>
  <si>
    <t>SERVICINGOF ELECTRICAL INSTALLATION</t>
  </si>
  <si>
    <t>REFILLING OF GENERATOR 122 CLUB WATERKLOOF</t>
  </si>
  <si>
    <t>REFILLING OF GENERATOR 190 STERILLIZA WATERKLOOF</t>
  </si>
  <si>
    <t>REFILLING OF GENERATOR 11 ANSELLA WATERKLOOF</t>
  </si>
  <si>
    <t>REPAIR AND MAINTENANCE TO PLUMBING INSTALLATION</t>
  </si>
  <si>
    <t>WATERPROOFING AND PAINTING OF THE ROOF</t>
  </si>
  <si>
    <t>WATER PROOFING AND PAINTING GARAGES AND OUTBUILDING</t>
  </si>
  <si>
    <t>SWIMMING POOL MAINTENANCE BROOKLN AND WATERKLOOF</t>
  </si>
  <si>
    <t>SWIMMING POOL MAINTENANCE BROOKLYN AND WATERKLOOF</t>
  </si>
  <si>
    <t>SWIMMING POOL MAINTENANCE AT BROOKLYN AND WATERKLOOF</t>
  </si>
  <si>
    <t>SWIMMING MAINTENANCE AT BROOKLYN AND WATERKLOOF</t>
  </si>
  <si>
    <t>SWIMMING POOL MAINTENANCE AND BROOKLYN AND WATERKLOOF</t>
  </si>
  <si>
    <t>SERVICES OF ELECTRIC FENCE</t>
  </si>
  <si>
    <t>SERVING OF A STANDBY GENERATOR</t>
  </si>
  <si>
    <t>REFILLING OF GENERATOR</t>
  </si>
  <si>
    <t>REFILING OF GENERATOR</t>
  </si>
  <si>
    <t>STANDY ELECTRICIAN FOR STATE</t>
  </si>
  <si>
    <t>SANFORD STREET</t>
  </si>
  <si>
    <t>205 ORION STREET</t>
  </si>
  <si>
    <t>REPAIR FENCE WIRES</t>
  </si>
  <si>
    <t>REPAIR ELECTRICAL FENCES</t>
  </si>
  <si>
    <t>FIX ALL THE STRRET LIGHTS</t>
  </si>
  <si>
    <t>GEYSER BURST</t>
  </si>
  <si>
    <t>REMOVAL OF MOBILE GUARD HOUSE</t>
  </si>
  <si>
    <t>REPAIR DAMAGED CABLE</t>
  </si>
  <si>
    <t>SUPPLY MOBILE GENERATOR</t>
  </si>
  <si>
    <t>PLUMBING WORK FIXING CUPBORD</t>
  </si>
  <si>
    <t>FIRE EXTINGUISHER SERVICE</t>
  </si>
  <si>
    <t>FIRE EXTINGUISHER SERVICES</t>
  </si>
  <si>
    <t>FIRE EXTINGUSHER SERVICES</t>
  </si>
  <si>
    <t>FIRE EXTINGUSHER SERVICE</t>
  </si>
  <si>
    <t>FIRE EXTINGISHER SERVICES</t>
  </si>
  <si>
    <t>76 GRASKOP</t>
  </si>
  <si>
    <t>WATERKLOOF HEIGHTS EXT 3</t>
  </si>
  <si>
    <t>SERVICING FIRE EXTINGUISHER</t>
  </si>
  <si>
    <t>SERVICING FIRE EXTIGUISHER</t>
  </si>
  <si>
    <t>SERVICING FIRE EXTINGUSHER</t>
  </si>
  <si>
    <t>SERVICING FIRE EXTIGUSHER</t>
  </si>
  <si>
    <t>SERVICING EXTIGUISHER</t>
  </si>
  <si>
    <t>235 ORION STREET</t>
  </si>
  <si>
    <t>INTERNAL PAINTING</t>
  </si>
  <si>
    <t>MAINTENANCE ON SWIMMING POOLS</t>
  </si>
  <si>
    <t>MAINTENANCE ON SWIMMIMG POOLS</t>
  </si>
  <si>
    <t>MAINTENANCE OF SWMMINF POOL</t>
  </si>
  <si>
    <t>MAITENANCE ON SWIMMING POOLS</t>
  </si>
  <si>
    <t>MAINTENANCE ON SWIMMING POOL</t>
  </si>
  <si>
    <t>MAINTENANCE SWIMMING OF POOL</t>
  </si>
  <si>
    <t>MAINTENANCE OF SWIIMING POOL</t>
  </si>
  <si>
    <t>SWIMMING POOL MAINTENANCE</t>
  </si>
  <si>
    <t>WATERFEATURE MAINTENANCE</t>
  </si>
  <si>
    <t>218 STRELITZIA RAD</t>
  </si>
  <si>
    <t>WATERKLOF HEIGHTS EXT 7</t>
  </si>
  <si>
    <t>SWIMMING POOL AND WATERFEATURE MAINTENANCE</t>
  </si>
  <si>
    <t>SWIMMING POOL MAINTENANCE AT WATERKLOOF</t>
  </si>
  <si>
    <t>BAUNHINIA ROAD 214 STAND 355</t>
  </si>
  <si>
    <t>SERVICING OF FIRE EXTINGUSHER</t>
  </si>
  <si>
    <t>SERVICE FIRE EXTINGUSHER</t>
  </si>
  <si>
    <t>SERVING FIRE EXTINGUSHER</t>
  </si>
  <si>
    <t>SWIMMING POOL MAINTENANCE WATERKLOOF</t>
  </si>
  <si>
    <t>WATERPROFOFING OF ROOF</t>
  </si>
  <si>
    <t>GEYSER IS LEAKING</t>
  </si>
  <si>
    <t>SERVING AND REPAIR TO MONITIRING</t>
  </si>
  <si>
    <t>SERVICES AND REPAIRS TO MONITORING</t>
  </si>
  <si>
    <t>SERVICING AND REPAIRS TO MONITORING</t>
  </si>
  <si>
    <t>FIXING OF WATER LAEKING</t>
  </si>
  <si>
    <t>FRIDGE OUT OF ORDER</t>
  </si>
  <si>
    <t>SERVICE AND REPAIR MONITARING SYSTEM WATERKLOOF</t>
  </si>
  <si>
    <t>SERVICING AND REPAIR OF MONITORING SYSTEM</t>
  </si>
  <si>
    <t>SERVICES FOR REPAIR OF MONITARING SYSTEM</t>
  </si>
  <si>
    <t>SERVICING AND REPAIR OF MONITARING SYSTEM</t>
  </si>
  <si>
    <t>SERVICING AND REPAIR TO MONITARING SYSTEM</t>
  </si>
  <si>
    <t>SERVICING AND REPAIRS TO MONITOR SYSTEM</t>
  </si>
  <si>
    <t>SERVICING AND REPAIRING OF MONITARING SYSTEM</t>
  </si>
  <si>
    <t>SERVING AND REPAIR OF MONITORING SERVICE</t>
  </si>
  <si>
    <t>SERVICING AND REPAIR OF MONITARING SYYTEM</t>
  </si>
  <si>
    <t>EXTERNAL PAINTING</t>
  </si>
  <si>
    <t>HAMILTONSTR 20</t>
  </si>
  <si>
    <t>SERVING OF AIR CONDITIONERS</t>
  </si>
  <si>
    <t>SERVICING AND REPAIRS TO MONITORING SYSTEM</t>
  </si>
  <si>
    <t>SERVICING MONITORING SYSTEM</t>
  </si>
  <si>
    <t>SERVICING AND REPAIRS OF MOTORING SYSTEM</t>
  </si>
  <si>
    <t>REPLACEMENT OF ALL ENTRANCE DOORS</t>
  </si>
  <si>
    <t>WATERFEATURE MAINTENANCE OT WATERKLOOF HEIGHTS</t>
  </si>
  <si>
    <t>SWIMMING POOL MAINTENANCE WATERKLOOF HEIGHTS HOUSES</t>
  </si>
  <si>
    <t>SWIMMING POOL MAINTENANCE WATERKLOOF HEIGHTS</t>
  </si>
  <si>
    <t>SWIMMING POOL MAINTENANCE AT WATERKLOOF HEIGHT</t>
  </si>
  <si>
    <t>FILL UP DIESEL TO GENERATOR</t>
  </si>
  <si>
    <t>BATHROOMS DONT FLUSH AND LEAKING</t>
  </si>
  <si>
    <t>SHOWERBATHROOMS BASIN AND BOTH NOT DRAINING PROPERLY</t>
  </si>
  <si>
    <t>MAINTENANCE ON SWIMMNG POOL</t>
  </si>
  <si>
    <t>REPAIR BROKEN SHOWER</t>
  </si>
  <si>
    <t>PLUMBIMG SERVICES</t>
  </si>
  <si>
    <t>BLOCKED DRAINAGE SYSTEM IN THE GUARD HOUSE</t>
  </si>
  <si>
    <t>MAINTENANCE ON SWIMMING</t>
  </si>
  <si>
    <t>REPLACEMENT OF LIGHT BULDS</t>
  </si>
  <si>
    <t>RE FILLING OF DIESEL ON GENERATOR</t>
  </si>
  <si>
    <t>FILL UP DIESEL</t>
  </si>
  <si>
    <t>SWIMMING POOL MAITENANCE</t>
  </si>
  <si>
    <t>WATER FEATURE MAUTENANCE</t>
  </si>
  <si>
    <t>MAITENANCE OF SWIMMING POOL</t>
  </si>
  <si>
    <t>MAITENANCE ON SWIMMING POOL</t>
  </si>
  <si>
    <t>SWIMMING POOLS MAITENANCE</t>
  </si>
  <si>
    <t>REFUELING OF GENERATOR</t>
  </si>
  <si>
    <t>INTERCOM NOT WORKING</t>
  </si>
  <si>
    <t>SERVICE ELECTRIC FENCE</t>
  </si>
  <si>
    <t>REFILLING OF GENERATORS</t>
  </si>
  <si>
    <t>SERVICING AIR CONDITIONER</t>
  </si>
  <si>
    <t>WATER PROOFING THE ROOF</t>
  </si>
  <si>
    <t>SERVICING AIR CONS</t>
  </si>
  <si>
    <t>EXTERNAL PAINTINGS</t>
  </si>
  <si>
    <t>REPAIR AIR CONDTIONER</t>
  </si>
  <si>
    <t>REPAIR REMOTE CONTROL</t>
  </si>
  <si>
    <t>CLEAN AND VANISHING OF PLINTHS TREATMENT AND PAINTING</t>
  </si>
  <si>
    <t>PAINTING OF THE OUTBUILDING AND GARAGE DOORS</t>
  </si>
  <si>
    <t>GARAGE DOOR NOT WORKING</t>
  </si>
  <si>
    <t>LOWER GATE NOT WORKING</t>
  </si>
  <si>
    <t>PROGRAMMING REMOTE</t>
  </si>
  <si>
    <t>CHECK ELECTRIC PLUGS</t>
  </si>
  <si>
    <t>WATER LEAKING IN THE HOUSE</t>
  </si>
  <si>
    <t>UNBLOCKING DRAIN AND GUARD HOUSE TOILET</t>
  </si>
  <si>
    <t>FIXING BURST PIPE</t>
  </si>
  <si>
    <t>MAIN GATE MALFUNCTION</t>
  </si>
  <si>
    <t>SERVICING MONITORS</t>
  </si>
  <si>
    <t>SERVICING MONITOR</t>
  </si>
  <si>
    <t>REPAIR MINITOR</t>
  </si>
  <si>
    <t>SERVICING MONOTOR</t>
  </si>
  <si>
    <t>SERVICES OF MONITOR</t>
  </si>
  <si>
    <t>MONITORING AND CAMERAS NOT WORKING</t>
  </si>
  <si>
    <t>SERVICING AND MONITORING CAMERAS</t>
  </si>
  <si>
    <t>REPAIRING OF MONITORING SYSTEM</t>
  </si>
  <si>
    <t>REPAIR MONITORING AND CAMERAS SYSTEM</t>
  </si>
  <si>
    <t>REPAIR OF MONITOR AND CAMERA SYSTEM</t>
  </si>
  <si>
    <t>SERVICING OF MONITOR AND CAMERAS</t>
  </si>
  <si>
    <t>SERVICING OG MONITOR AND CAMERAS</t>
  </si>
  <si>
    <t>SERVICING OF MONITOR AND CCTV CAMERAS</t>
  </si>
  <si>
    <t>REPAIR OF ROOF LEAK</t>
  </si>
  <si>
    <t>REMOVAL OF THE GUARD HOUSE</t>
  </si>
  <si>
    <t>REFUELLING OF GENERATORS</t>
  </si>
  <si>
    <t>STOLEN AND VANDALISED SECURITY/PERIMETER</t>
  </si>
  <si>
    <t>FIXING OF FAULTY GATE STRUCK BY LIGHTING</t>
  </si>
  <si>
    <t>REFUELLING OF GENERATORS AT OFFICIAL RESIDENCES</t>
  </si>
  <si>
    <t>REPLACEMENT OF NON FUNCTIONAL GENERATOR</t>
  </si>
  <si>
    <t>REPAIR FIRE GATE AT THE BACK OF THE ESTATE</t>
  </si>
  <si>
    <t>REFUELLING OF GENERATOR AND TESTING</t>
  </si>
  <si>
    <t>REFUELLING OF GENERATOR AND TESTING.</t>
  </si>
  <si>
    <t>REFUELLLING OF GENERATOR AND TESTING</t>
  </si>
  <si>
    <t>REFUELLING OF DIESEL</t>
  </si>
  <si>
    <t>SERVICES AND REPAIRS OF AIRCONDIOTIONERS</t>
  </si>
  <si>
    <t>SERVICES AND REPAIRS OF AIR CONDITIONERS</t>
  </si>
  <si>
    <t>REPAIRS AND MAINTENANCE OF AIRCONDITIONER</t>
  </si>
  <si>
    <t>REPAIR FAULTY GATE</t>
  </si>
  <si>
    <t>PROVIDE 2 EXTRA REMOTE CONTROL MAIN GATE</t>
  </si>
  <si>
    <t>SERVISING OF MAIN GATE</t>
  </si>
  <si>
    <t>REPAIR DAMAGE CEILING</t>
  </si>
  <si>
    <t>REPALCEMENT OF NON-FUNCTIONAL GENERATOR</t>
  </si>
  <si>
    <t>SWIMMING POOLS MAINTENANCE</t>
  </si>
  <si>
    <t>SWIMMINING POOL MAINTENACE</t>
  </si>
  <si>
    <t>SWIMMING POOLS MAINTENACE</t>
  </si>
  <si>
    <t>SWIMMIMG POOL MAINTENANCE</t>
  </si>
  <si>
    <t>SWIMMING POOL MAINTENACE</t>
  </si>
  <si>
    <t>SWIMMING POOL MAINTAINANCE</t>
  </si>
  <si>
    <t>DELIVERY OF MOVABLE GENERATORS</t>
  </si>
  <si>
    <t>DELIVERING OF MAVABLE GEGENATOR</t>
  </si>
  <si>
    <t>SERVICING OF MONITORING SYSTEM</t>
  </si>
  <si>
    <t>MONITORING SYSTEM</t>
  </si>
  <si>
    <t>SERVICES OF MONITORING SYSTEM</t>
  </si>
  <si>
    <t>REFUELING GENERATOR</t>
  </si>
  <si>
    <t>MOVEBLE GENERATOR</t>
  </si>
  <si>
    <t>93 FRANS OERDER STREET</t>
  </si>
  <si>
    <t>MOVABLE GENERATOR</t>
  </si>
  <si>
    <t>REMOVE OF GENERATOR</t>
  </si>
  <si>
    <t>REPLACEMENT OF GLOBES</t>
  </si>
  <si>
    <t>REPAIR FAULTY CABLE</t>
  </si>
  <si>
    <t>PAINTING OF THE ELITE HOUSE</t>
  </si>
  <si>
    <t>REFUELING OF GENERATOR AND TESTING</t>
  </si>
  <si>
    <t>REPAIR POWER FAILURE</t>
  </si>
  <si>
    <t>REPLACE BACKUP GENERATOR</t>
  </si>
  <si>
    <t>HIRE OF GENERATOR</t>
  </si>
  <si>
    <t>MAINTANACE OF SWIMMING POOL</t>
  </si>
  <si>
    <t>MAINTENANCE OF SWIMMING POOLS</t>
  </si>
  <si>
    <t>MAITENANCE OF SWIMMING POOLS</t>
  </si>
  <si>
    <t>MAINTENING ELECTRICAL FENCE</t>
  </si>
  <si>
    <t>REFELING GENERATOR</t>
  </si>
  <si>
    <t>REFELLING DESIEL</t>
  </si>
  <si>
    <t>REPAIR LOOSE CABLE</t>
  </si>
  <si>
    <t>MAJOR SERVICE OF STAND BY GENERATOR</t>
  </si>
  <si>
    <t>MAJOR SERVICE OF STANDBY GENERATOR</t>
  </si>
  <si>
    <t>INSTALLATION OF GENERATOR</t>
  </si>
  <si>
    <t>SERVICE OF ELECTRICAL FENCE</t>
  </si>
  <si>
    <t>SERVICING ELECTRICAL FENCE</t>
  </si>
  <si>
    <t>SERVICING GENERAL</t>
  </si>
  <si>
    <t>REPAIR GERATOR</t>
  </si>
  <si>
    <t>REPAIR DAMAGED FENCE</t>
  </si>
  <si>
    <t>REPAIR AIR CON</t>
  </si>
  <si>
    <t>SERVICE AND REPAIR AIR CONS</t>
  </si>
  <si>
    <t>SERVICE AND REPAIR OF AIR CONS</t>
  </si>
  <si>
    <t>REPAIR ELECTRICAL STOVE</t>
  </si>
  <si>
    <t>REPAIR CAMERA</t>
  </si>
  <si>
    <t>SERVICING FOR GENERATOR</t>
  </si>
  <si>
    <t>SERVICING OF GENARATOR</t>
  </si>
  <si>
    <t>SERVICE OFGARAGE AND GATE MOTORS</t>
  </si>
  <si>
    <t>SERVICING OF GARAGE AN GATE MOTORS</t>
  </si>
  <si>
    <t>FIXING OF GENERATOR</t>
  </si>
  <si>
    <t>REPLACEMENT OF LIGHT</t>
  </si>
  <si>
    <t>ELECTRICAL INTSALLATION</t>
  </si>
  <si>
    <t>REPAIR BURN LAMPS</t>
  </si>
  <si>
    <t>REPAIR SCAN MACHINE</t>
  </si>
  <si>
    <t>REPAIR WIRES</t>
  </si>
  <si>
    <t>REPAIR LEAKINING GEYSER</t>
  </si>
  <si>
    <t>PROVIDE 3 EXTRA REMOTE CONTROLS FOR GARAGE DOOR</t>
  </si>
  <si>
    <t>CCTV MONITORING SYSTEM IN GUARD IN HUT NOT WORKING</t>
  </si>
  <si>
    <t>SUPPLY OF MOBILE GENERATOR</t>
  </si>
  <si>
    <t>REPLACEMENT OF EXISTING NON FUNCTIONAL GENERATOR</t>
  </si>
  <si>
    <t>SERVICING AND REPAIR OF AIR CONS</t>
  </si>
  <si>
    <t>SERVICING AND REPAIR OF AIRCONDITIONERS</t>
  </si>
  <si>
    <t>SERVICING OF REPAIR OF AIRCONDITIONERS</t>
  </si>
  <si>
    <t>SERVICING AND REPAIR OF AIRCONDITIONER</t>
  </si>
  <si>
    <t>GEYSER BURST WEEKEND CALL OUT</t>
  </si>
  <si>
    <t>ROOF LEAKING</t>
  </si>
  <si>
    <t>BLOCKED KITCHEN SINK</t>
  </si>
  <si>
    <t>REPAIR ELECTRICITY TRIPPING</t>
  </si>
  <si>
    <t>MOBILE TOILETS10</t>
  </si>
  <si>
    <t>REPAIR OF 4 LAPAS AT BRYNTIRION ESTATE</t>
  </si>
  <si>
    <t>REPLACEMENT OF UNDERCOVER OVEN</t>
  </si>
  <si>
    <t>REPAIR CAMERAS</t>
  </si>
  <si>
    <t>REPAIR ELECTRIC FENCE</t>
  </si>
  <si>
    <t>REPAIR TUMBLE DRY</t>
  </si>
  <si>
    <t>REPAIR WASHINING MACHINE</t>
  </si>
  <si>
    <t>REPAIR WALKWAYS AT PRESIDENCY PARK</t>
  </si>
  <si>
    <t>REPLACEMENT OF LIGHTS</t>
  </si>
  <si>
    <t>REPAIR TENNIS COURT</t>
  </si>
  <si>
    <t>REPAIR FAULTY CABLES</t>
  </si>
  <si>
    <t>FAULTY GARAGE DOOR</t>
  </si>
  <si>
    <t>FIXING OF FIX APPLIENCES</t>
  </si>
  <si>
    <t>SERVICING OF FIXED APPLIENCES</t>
  </si>
  <si>
    <t>UNBLOCKING OF THE TOILET</t>
  </si>
  <si>
    <t>REPAIR DAMAGED CEELINGS</t>
  </si>
  <si>
    <t>REPAIRING LEAKING ROOF</t>
  </si>
  <si>
    <t>REPAIR WATER CONNECTION</t>
  </si>
  <si>
    <t>REPAIR LEAKING BASIN</t>
  </si>
  <si>
    <t>REPAIR WATER LEAKAGES</t>
  </si>
  <si>
    <t>PLUMIMING SERVICES</t>
  </si>
  <si>
    <t>REPAIR INTER COM</t>
  </si>
  <si>
    <t>REPAIR FENCE 3</t>
  </si>
  <si>
    <t>NO HOT WATER IN SHOWER</t>
  </si>
  <si>
    <t>DRAIN BLOCKING OUTSIDE</t>
  </si>
  <si>
    <t>REPLACE LOOKS</t>
  </si>
  <si>
    <t>PAINTING WORKFIXING OF CUPBOARDS AND WALLDROPE</t>
  </si>
  <si>
    <t>REPLACE KITCHIN DOOR LOCK AND THE SECURITY GATE</t>
  </si>
  <si>
    <t>SERVICING OF ELECTRIC FENCES</t>
  </si>
  <si>
    <t>SERVICING OF ELECTRIC FENCE</t>
  </si>
  <si>
    <t>SERVICE OF ELECTRIC FENCING</t>
  </si>
  <si>
    <t>REPAIIR FENCE</t>
  </si>
  <si>
    <t>SUPPLY AND PROVIDE A STANDBY GENERATOR</t>
  </si>
  <si>
    <t>FIXING LIGHTS FITTING IN THE MAIN BEDROOM</t>
  </si>
  <si>
    <t>CIVIL</t>
  </si>
  <si>
    <t>FUMIGATION SERVICES AT 205C ORION DTR</t>
  </si>
  <si>
    <t>SWIMMING POOL MAINTENANCE WATERKLOOF RIDGE</t>
  </si>
  <si>
    <t>CIVIL;</t>
  </si>
  <si>
    <t>BRYNTIRION ESTATE POWER FAILURE AND REFILL DEESEL</t>
  </si>
  <si>
    <t>POWER FAILURE FROM COUNCIL SIDE</t>
  </si>
  <si>
    <t>REPAIRS AT BRYNTIRION</t>
  </si>
  <si>
    <t>180 LISDOGAN AVENUE</t>
  </si>
  <si>
    <t>159 FRANCIS BAARD STREET</t>
  </si>
  <si>
    <t>SERVICE OF AIR CON</t>
  </si>
  <si>
    <t>CONNECTION OF FRIDGE AND WASHING MECHINE</t>
  </si>
  <si>
    <t>SERVICE OF DOMESTIC APPLIENCES</t>
  </si>
  <si>
    <t>SERVICES OF FIXED APPLIENCES</t>
  </si>
  <si>
    <t>SERVICING OF STAND BY GENERATORS</t>
  </si>
  <si>
    <t>SERVICING APPLIENCES</t>
  </si>
  <si>
    <t>SWIMMING POOL WATERKLOOF RIDGE</t>
  </si>
  <si>
    <t>MAINTENANCE OF SWIMMING POOL AT WATERKLOOF RIDGE</t>
  </si>
  <si>
    <t>MAINTENANCE OF SWIIMING POOL AT WATERKLOOF RIDGE</t>
  </si>
  <si>
    <t>MAINTENACE OF SWIMMING POOL AT WATERKLOOF RIDGE</t>
  </si>
  <si>
    <t>REPAIR LIGHTS AT 285 JULIUS JEPPE STREET</t>
  </si>
  <si>
    <t>REPAIRS OF LIGHTS AT HOUSE 266 AURIGE STREET</t>
  </si>
  <si>
    <t>SERVICES GENERATOR</t>
  </si>
  <si>
    <t>GARDENING SERVICES</t>
  </si>
  <si>
    <t>WALL PLUGS IN THE MAIN HOUSE NOT WORKING</t>
  </si>
  <si>
    <t>SWIMMING POOL MAINTENANCE AT WATERKLOOF RIDGE</t>
  </si>
  <si>
    <t>SWIMMING MAINTENANCE WATERKLOOF RIDGE</t>
  </si>
  <si>
    <t>SWIMMING POOLS MAINTENANCE WATERKLOOF RIDGE</t>
  </si>
  <si>
    <t>ELECTRICAL WORK 4 BRINTIRION ESTATE</t>
  </si>
  <si>
    <t>CHECK GENERATOR</t>
  </si>
  <si>
    <t>CHECK ELECTRICAL FITTINGS</t>
  </si>
  <si>
    <t>MAINTENANCE OF SWIMMING POOL AT BROOKLYN AND WATERKLOOF</t>
  </si>
  <si>
    <t>MAINTENANCE ON SWIMMING POOL AT BROOKLYN AND WATERKLOOF</t>
  </si>
  <si>
    <t>SERVICING AND REPAIRS TO MONITORING SYSTEM AT 74 GTANSKOP</t>
  </si>
  <si>
    <t>SERVICING AND REPAIRS TO MONITORING SYSTEMS AT 76 GRANSKOP</t>
  </si>
  <si>
    <t>CLOSING OF WALL GAPS</t>
  </si>
  <si>
    <t>DRAIN WAS BLOCKED</t>
  </si>
  <si>
    <t>TRAP CLAMP</t>
  </si>
  <si>
    <t>FIXING OF BURST PIPE</t>
  </si>
  <si>
    <t>FUMIGATION OF RATS</t>
  </si>
  <si>
    <t>REPAIR FALLIN CURTAINS</t>
  </si>
  <si>
    <t>SERVICING OF FIRE EXTINGUSHERS</t>
  </si>
  <si>
    <t>SERVOCING OF FIRE EXTINGUISHERS</t>
  </si>
  <si>
    <t>SERVICING OF FIRE EQUIPMENT</t>
  </si>
  <si>
    <t>SERVICE FIXED APPLIANCES</t>
  </si>
  <si>
    <t>MECHANICAL</t>
  </si>
  <si>
    <t>FIXING OF FAULTY FRONT DOOR LOCK</t>
  </si>
  <si>
    <t>UNBLOCK OF DRAIN UNIT FLAT BRYNTIRION</t>
  </si>
  <si>
    <t>FIXING LEAKING WATER PIPE GEORGE WASHINGTON FLAT</t>
  </si>
  <si>
    <t>UNBLOCK DRAIN PIPE</t>
  </si>
  <si>
    <t>SWIMMING POOL MAINTENANCE ERASMUSRANT WATERKLOOF RIDGE</t>
  </si>
  <si>
    <t>SWIMMING POOLS MAINTENANCE ERASMUSRANT WATERKLOOF RIDGE</t>
  </si>
  <si>
    <t>SWIMMING MAINTENANCE</t>
  </si>
  <si>
    <t>REPLACEMENT OF BROKEN WINDOW</t>
  </si>
  <si>
    <t>REPAIR ROTEN DOOR</t>
  </si>
  <si>
    <t>REPAIR FIRE EQUIPMENT</t>
  </si>
  <si>
    <t>870 GOVERNMENT AVE</t>
  </si>
  <si>
    <t>SERVICE OF FIRE FIRE EXTINGUISHER</t>
  </si>
  <si>
    <t>BRYNTIRION 6</t>
  </si>
  <si>
    <t>SERVICING OF FIRE EXTINGUISHERS</t>
  </si>
  <si>
    <t>MAINTENANCE OF SWIMMING POOL BROOKLYM WATERLOOF</t>
  </si>
  <si>
    <t>MAINTENANCE OF SIMMING POOL AT BROOKLYN AND WATERKLOOF</t>
  </si>
  <si>
    <t>PLUMBING SERVICES LISDOGA 1 BRYNTIRION ESTATE</t>
  </si>
  <si>
    <t>ELECTRICAL FENCE REPAIR</t>
  </si>
  <si>
    <t>SERVICING OF THE PLANT</t>
  </si>
  <si>
    <t>WATER PIPES BURST INSIDE THE WALL</t>
  </si>
  <si>
    <t>NON-FUNCTIONING AIR CONDITIONER</t>
  </si>
  <si>
    <t>INTERCOM AND CAMERAS NOT WORKING</t>
  </si>
  <si>
    <t>SUPPLY AND INSTALL STANDBY GENERATOR</t>
  </si>
  <si>
    <t>SUPPL AND INSTALL STANDBY GENERATOR</t>
  </si>
  <si>
    <t>FUMIGATION SERVICES</t>
  </si>
  <si>
    <t>SERVICING OF MONITARING SYSTEM</t>
  </si>
  <si>
    <t>SERVICING OF MORNITARING SYSTEM</t>
  </si>
  <si>
    <t>REPAIR STUCKED</t>
  </si>
  <si>
    <t>REPAIRING STUCKED MAIN GATE</t>
  </si>
  <si>
    <t>GUARDHOUSE AIR CON NOT WORKING</t>
  </si>
  <si>
    <t>10 RIDGEWAY ROAD</t>
  </si>
  <si>
    <t>MORNINGSIDE</t>
  </si>
  <si>
    <t>MAITENANCE ON SWIMMINNG POOL</t>
  </si>
  <si>
    <t>REPLACING ALL OUT SIDE LIGHTS</t>
  </si>
  <si>
    <t>SWIMMING POOL MAINTENANCE AT WATERKLOOF HEIGHTS HOUSES</t>
  </si>
  <si>
    <t>SWIMMING POOL AND WATERFEATURE MAINTENANCE AT WATERKLOOF</t>
  </si>
  <si>
    <t>SWIMMING POOL MAINTENANCE AT WATERKLOOF HEIGHT HOUSES</t>
  </si>
  <si>
    <t>REPLACEMENT OF BURST GEYSER</t>
  </si>
  <si>
    <t>REPAIR &amp; MAINTENANCE OF AIRCONDITIONING INSTALL</t>
  </si>
  <si>
    <t>SWMIMMING POOL MAINTENANCE AT WATERKLOOF HEIGHTS HOUSES</t>
  </si>
  <si>
    <t>SWIMMING POOL AND WATERFEATURE MAINTENANCE AT WATERKLOOF HEI</t>
  </si>
  <si>
    <t>SWIMMMING POOL MAINTENANCE AT WATERKLOOOF HEIGH</t>
  </si>
  <si>
    <t>SWIMMING POOL MAINTENANCE AT WATERKLOOF HEIGHTS</t>
  </si>
  <si>
    <t>WATERFEATURE MAINTENANCE AT WATERKLOOF HEIGHTS HOUSES</t>
  </si>
  <si>
    <t>WATERFEATURE MAINTENANCE AT WATERKLOOF HEIGHS HOUSES</t>
  </si>
  <si>
    <t>SWIMMING POOOL AND WATERFEATURE MAINTENANCE AT WATERFLOOF</t>
  </si>
  <si>
    <t>SWIMMING POOL MAINTENANCE AT WATERKLOOOF HEIGHTS HOUSES</t>
  </si>
  <si>
    <t>UNBLOCKING OF SEWERAGE AND WATER TAPS</t>
  </si>
  <si>
    <t>CAMERAS AND INTERCOM NOT WORKING</t>
  </si>
  <si>
    <t>FIXING OF PARING NEXT TO MAIN ENTRANCE</t>
  </si>
  <si>
    <t>MAITENANCE ON SWIMMINGVPOOL</t>
  </si>
  <si>
    <t>SWIMMIMG POOL MAITENANCE</t>
  </si>
  <si>
    <t>REPAIR LOST KEYS COLD ROOM</t>
  </si>
  <si>
    <t>REPAIR STREET LIGHTS BRYNTIRION ESTATE</t>
  </si>
  <si>
    <t>REPAIR LEAKING TOILETS</t>
  </si>
  <si>
    <t>SIMMING POOL MAINTENANCE</t>
  </si>
  <si>
    <t>SUPPLY MOBILE GENERATOR AT 93 FRANS OEDER STR WATERKLOOF</t>
  </si>
  <si>
    <t>RE-FILL DIESEL OF GENERATOR</t>
  </si>
  <si>
    <t>REPAIR AND MAJOR SERVICING OF SERVICING OF GENERATOR</t>
  </si>
  <si>
    <t>FILL UP DIESELTOP UP ALL</t>
  </si>
  <si>
    <t>REPAIR AND MAJOR SERVICNG OF GENERATOR AT RATANDA</t>
  </si>
  <si>
    <t>RE-FILL DIESEL GENERATOR</t>
  </si>
  <si>
    <t>REPAIR AND MAJOR SERVICING OF GENERATORS</t>
  </si>
  <si>
    <t>REFILL OF DIESEL ON GENERATOR</t>
  </si>
  <si>
    <t>ELECTRICAL STANDBY</t>
  </si>
  <si>
    <t>CARPENTRY SERVICES</t>
  </si>
  <si>
    <t>ELECTRICAL FENCING WIRES IS SPARKING POWER AND CHOKING</t>
  </si>
  <si>
    <t>TUBLE DRYER IS FAULTY AND IT TRIPS ELECTRICITY</t>
  </si>
  <si>
    <t>SERVICING OF MONITORING SYSTTEM</t>
  </si>
  <si>
    <t>SERVICING OF M ONITORING SYSTYEM</t>
  </si>
  <si>
    <t>REPLACEMENT OF LAMPS</t>
  </si>
  <si>
    <t>SWIMING POOL SERVICES</t>
  </si>
  <si>
    <t>FAULTY CAMERA AT WATERKLOOF213 MATROOSBERG ROAD</t>
  </si>
  <si>
    <t>SWIMMING POOL MAINTENANCE AT ERASMUSRAND AND WATERKLOOF</t>
  </si>
  <si>
    <t>SWIMMING POOL MAINTENACE AT ERASMUSRAND AND WATERKLOOF</t>
  </si>
  <si>
    <t>SWIMMING POOL MAINTENANACE AT ERASMUSRAND AND WATERKLOOF</t>
  </si>
  <si>
    <t>LOUNGE AREA NO VENTILATION AND CONDITIONERS</t>
  </si>
  <si>
    <t>REPAIR LAUNDRY EQUIPMENT</t>
  </si>
  <si>
    <t>POWER TRIPING</t>
  </si>
  <si>
    <t>REPAIR EQUIPMENT LAUNDRY</t>
  </si>
  <si>
    <t>AIRCONS NOT WORKING</t>
  </si>
  <si>
    <t>REPAIR AIR CONS PRESTIGE</t>
  </si>
  <si>
    <t>CHECKING OF CAMERAS WHICH WERE TEMPERED WITH</t>
  </si>
  <si>
    <t>REPAIR MOBILE GENERATOR</t>
  </si>
  <si>
    <t>SWIMMING POOL MAINTENANCE AT ERASMUSRAND AND WATERKLOOF RIDG</t>
  </si>
  <si>
    <t>SWIMMING POOL MAINTENANCE AT ERUSMUSRAND AND WATERKLOOF RIDG</t>
  </si>
  <si>
    <t>WASHING MACHINE NOT WORKING</t>
  </si>
  <si>
    <t>NO POWER IN THE GUARD HOUSE</t>
  </si>
  <si>
    <t>PREPAID ELECTRICITY</t>
  </si>
  <si>
    <t>INSTAL STANBY GENERATOR</t>
  </si>
  <si>
    <t>SERVICE OF ELECTRICAL INSTALLATION</t>
  </si>
  <si>
    <t>INSTALL A STANBY GENERATOR</t>
  </si>
  <si>
    <t>SWIMMING POOL MAINTENANCE 71B HERBERT BAKER GROENKLOOF</t>
  </si>
  <si>
    <t>SWIMMING POOL MAINTENANCE TSHILONDE</t>
  </si>
  <si>
    <t>SWIMMING POOL MAINTENANCE 93 AaNDBLOM MOOIKLOOF GARDENS</t>
  </si>
  <si>
    <t>SWIMMING POOL MAINTENANCE 288 SANFORD</t>
  </si>
  <si>
    <t>FUMIGATION 262 MILNER WATERKLOOF</t>
  </si>
  <si>
    <t>SWIMMING POOLS SERVICES</t>
  </si>
  <si>
    <t>SERVICING OF FIXED APPLIANCES BRYTIRION HOUSE 18</t>
  </si>
  <si>
    <t>SERVICING AND REPAIR OF ELECTRIC FENCING AND ALARMS</t>
  </si>
  <si>
    <t>REPAIR AND SERVICING OF ELECTRIC FENCE</t>
  </si>
  <si>
    <t>REPAIR AND SERVICE OF ELECTRICAL FENCE</t>
  </si>
  <si>
    <t>MAIN GATE NOT OPENING &amp; CLOSING</t>
  </si>
  <si>
    <t>REPAIRS AND MAITENANCE OF AIR CONDITION</t>
  </si>
  <si>
    <t>REPAIRS &amp; MAITENANCE OF AIR CONDITIONS</t>
  </si>
  <si>
    <t>REPAIRS&amp;MAITENANCE OF AIRCONDITIONING</t>
  </si>
  <si>
    <t>FIXING ACCESS CONTROL AND ELECTRIC FENCE</t>
  </si>
  <si>
    <t>12 MONTHS SERVICES AND REPAIRS TO ELECTRICAL FENCE</t>
  </si>
  <si>
    <t>12 MONTHS SERVING A MAINTENANCE OF ELETRICAL</t>
  </si>
  <si>
    <t>SERVICING OF ELECTRICITY FENCE</t>
  </si>
  <si>
    <t>12 MONTHS SERVICING REPAIRS TO DERTICAL FENCES</t>
  </si>
  <si>
    <t>SERVICING OF ELECTRICAL</t>
  </si>
  <si>
    <t>SERVICING OF ELECTRICAL FENCE</t>
  </si>
  <si>
    <t>SERVICING OF AIR CON</t>
  </si>
  <si>
    <t>SERVICING AIR CON</t>
  </si>
  <si>
    <t>SWIMMING POOL MAINTENANCE AT PRETORIA HOUSES</t>
  </si>
  <si>
    <t>MAINTENANCE OF ELECTRICITY AT BRYNTERION ESTATES</t>
  </si>
  <si>
    <t>PAINTING OF THE HOUSE AT WATERKLOOF</t>
  </si>
  <si>
    <t>SERVICING OF FIXID APPLIANCES BRYNTIRION</t>
  </si>
  <si>
    <t>RE-FILL GENERATOR WITH DIESEL</t>
  </si>
  <si>
    <t>REPAIR STUCK GATE</t>
  </si>
  <si>
    <t>REPAIRING LEAKING PIPES</t>
  </si>
  <si>
    <t>REPAIR BLOCK TOILET</t>
  </si>
  <si>
    <t>REPAIR FIRE EXTIGUESHER</t>
  </si>
  <si>
    <t>REPAIR MONITOR SYSTEM</t>
  </si>
  <si>
    <t>FAULTY AIRCON AND BURNT LIGHTS BULBS</t>
  </si>
  <si>
    <t>REPLACEMENT OF KEYS AND GATE REMOTE CONTROL</t>
  </si>
  <si>
    <t>GARAGE DOOR STUCKED AND NOT OPENING</t>
  </si>
  <si>
    <t>FILLING OF STANDBY GENERATORS DIESEL</t>
  </si>
  <si>
    <t>REPLACEMENT OF DEAD LIGHTS BULBS</t>
  </si>
  <si>
    <t>REFUELLING OF STANDBY GENERATORS DIESEL</t>
  </si>
  <si>
    <t>WASING MACHINE FAULTY</t>
  </si>
  <si>
    <t>SERVICING AND REPAIRS TO MONITOR SYSTEM AT 238 INDUS</t>
  </si>
  <si>
    <t>SERVICING TO MONITORING SYSTEM AT 74 AND 76 GRASKOP</t>
  </si>
  <si>
    <t>SERVICING TO MONITORING SYSTEM AT 76 AND 74 GRASKOP</t>
  </si>
  <si>
    <t>SERVICING TO MONITORING SYSTEM AT 238 INDUS273 ERDINUS</t>
  </si>
  <si>
    <t>SERVICING TO MONITORING SYSTEM AT 273 ERADINUS</t>
  </si>
  <si>
    <t>PAINTING AT HOUSE NO.9 BRYNTERION ESTATE</t>
  </si>
  <si>
    <t>SERVICING GARAGE DOORSINTERCOM AND ELECTRIC FENCE</t>
  </si>
  <si>
    <t>SERVICING OF ELECTRIICAL FENCE</t>
  </si>
  <si>
    <t>UNBLOCK THE OUTSIDE DRAIN AND FIX THE LEAKING GUEST TOILET</t>
  </si>
  <si>
    <t>FAULTY MONITORS AND CAMERA AT PRESIDENTIAL OFFICES</t>
  </si>
  <si>
    <t>REPAIR OF SWIMMING POOL</t>
  </si>
  <si>
    <t>SERVICING TP MONITORING SYSTEM AT 238 INDUS</t>
  </si>
  <si>
    <t>INTERCOM MAIN GATE REPAIR</t>
  </si>
  <si>
    <t>REPAIR MAIN GATE ELECTRONICALLY</t>
  </si>
  <si>
    <t>ELECTRICAL AT 18B PIKKEWYN266 AURICIA262 MILNER</t>
  </si>
  <si>
    <t>SERVICING TO MONITORING SYSTEM AT 238 INDUS</t>
  </si>
  <si>
    <t>ELECTRICAL SERVICE FOR MAIN GATE</t>
  </si>
  <si>
    <t>SWIMMING POOL AND WATERFEATURE</t>
  </si>
  <si>
    <t>REPAIR BLUNT DB AT 381 ERIDANUS AVE WATERKLOOF</t>
  </si>
  <si>
    <t>ELECTRICAL INSTALLATION MAINTAINANCE AT BRYNTERION ESTATE</t>
  </si>
  <si>
    <t>ELECTRICAL INSTALLATION MAINTANCE AT BRYNTERION ESTATE</t>
  </si>
  <si>
    <t>ELECTRICAL INSTALLATUION AT WATERKLOOF DEPUTY MINST OFFICES</t>
  </si>
  <si>
    <t>CONNECTING AO APPLIANCE AND CHECKING OG DISHWASHER</t>
  </si>
  <si>
    <t>CAMERAS NOT WORKING</t>
  </si>
  <si>
    <t>CHECK THE FRIDGE ICE BLOCK AREA</t>
  </si>
  <si>
    <t>REPAIR DRYER FAULTY</t>
  </si>
  <si>
    <t>TUMBLE DRYER NOT WORKING</t>
  </si>
  <si>
    <t>STANDBY PLUMBER FOR STATE FUNCTION</t>
  </si>
  <si>
    <t>SERVICING AND REPAIR TO MONITORING SYSTEM</t>
  </si>
  <si>
    <t>REPAIR BURST GEYSER HOUSE 302 EMUS ERASMUS</t>
  </si>
  <si>
    <t>REPAIR MONITOR 76 GRASKOP</t>
  </si>
  <si>
    <t>REPLACEMENT OF LIGHT 357 CLARKE STREET</t>
  </si>
  <si>
    <t>CUT KEYS</t>
  </si>
  <si>
    <t>REPAIR GAS</t>
  </si>
  <si>
    <t>SERVING AND REPAIRS TO MONITORING SYSTEM</t>
  </si>
  <si>
    <t>SWIMMING POOLO MAINTENANCE</t>
  </si>
  <si>
    <t>REPAIR MONITOR SYSTEMS</t>
  </si>
  <si>
    <t>WATERPROOFING &amp; PAINTING OF WALLS PLUMBING REPAIR PAVING</t>
  </si>
  <si>
    <t>LEAKING AND BLOCKED DRAIN</t>
  </si>
  <si>
    <t>CHILDRENS BEDROOMS AND TOILETS</t>
  </si>
  <si>
    <t>REPLACEMENT OF LEAKING BATHROOM</t>
  </si>
  <si>
    <t>SWIMMING POOL WATERFEATURE MAINTENANCE</t>
  </si>
  <si>
    <t>SERVICE AII ELECTRICAL APPLIENCE AT 266 AURIGA WATERKLOOF</t>
  </si>
  <si>
    <t>REPAIR WALL TILES AND FLOOR</t>
  </si>
  <si>
    <t>ELECTRIC FENCE IS BROKEN</t>
  </si>
  <si>
    <t>PUMBING SERVICE</t>
  </si>
  <si>
    <t>PROVIDE STANDBY GENERATOR</t>
  </si>
  <si>
    <t>MONTHLY SERVICE</t>
  </si>
  <si>
    <t>SUPPLY &amp; INSTALL STANBY GENERATOR</t>
  </si>
  <si>
    <t>SWIMMING POOL MAINTENACE WATERKLOOF RIDGE</t>
  </si>
  <si>
    <t>REPAIR WATERPROOF</t>
  </si>
  <si>
    <t>REPAIR PLUMBING SERVICES</t>
  </si>
  <si>
    <t>REPAIR BURN CABLE</t>
  </si>
  <si>
    <t>REPAIR CAMERS</t>
  </si>
  <si>
    <t>PLUMBING SERVICES AT BRYNTIRION ESTATES</t>
  </si>
  <si>
    <t>ELECTRICAL AT PRETORIA AND SURROUNDING RESIDENCES</t>
  </si>
  <si>
    <t>ELECRICAL AT PRETORIA AND SURROUNDING RESIDENCES</t>
  </si>
  <si>
    <t>REPAIR MONITOTR</t>
  </si>
  <si>
    <t>REPAIR CEMARAS</t>
  </si>
  <si>
    <t>SERVICING AND MAINTENANCE AT WATERKLOOF MINISTERIAL RES</t>
  </si>
  <si>
    <t>REPIAR AIR CONDITIONER</t>
  </si>
  <si>
    <t>REPAIR GARAGE DOOR 302 EMUS EMUS ERASMUS</t>
  </si>
  <si>
    <t>GEYSER IN THE OUTBUILDING IS LEAKING WATER</t>
  </si>
  <si>
    <t>FIXING SHOWER 213 MATROOSBERG STR</t>
  </si>
  <si>
    <t>REPLACING OF ALL ENTRANCE DOOR LOCKS</t>
  </si>
  <si>
    <t>GARAGE DOORS MALFUNCTIONING</t>
  </si>
  <si>
    <t>LEAKING ROOF</t>
  </si>
  <si>
    <t>REPAIR LIGHTS SWITCH IN THE GUARD ROOM</t>
  </si>
  <si>
    <t>REPAIR ELECTRICAL CONNECTION</t>
  </si>
  <si>
    <t>REFILLING OF A GENERATOR</t>
  </si>
  <si>
    <t>REPLACE GAS CYLENDER 381 CRIDAEAS LAKERKOOF</t>
  </si>
  <si>
    <t>MAINTENANCE OF ELECTRICAL ISTALLATION AT WATERKLOOFPTA</t>
  </si>
  <si>
    <t>REPAIRING ROOF GUTTER</t>
  </si>
  <si>
    <t>GATE IS FAULTY AND OPENING AND CLOSING BY ITSELF</t>
  </si>
  <si>
    <t>SWIMMING POOL</t>
  </si>
  <si>
    <t>TOILET LEAK</t>
  </si>
  <si>
    <t>REPAIR LAUNDRY MACHINE</t>
  </si>
  <si>
    <t>REPAIR AND MAINTENANCE OF AIRCONDIOTIONER INST</t>
  </si>
  <si>
    <t>REPAIR AND MAINTENANCE OF AIRCONDITIONER INSTA</t>
  </si>
  <si>
    <t>REPAIR FENCES WIRES</t>
  </si>
  <si>
    <t xml:space="preserve">20 NONNETJIESEEND </t>
  </si>
  <si>
    <t>THE WILDS</t>
  </si>
  <si>
    <t>GARDEN MAITENANCE</t>
  </si>
  <si>
    <t>SWIMMING POOL MAINTENCE</t>
  </si>
  <si>
    <t>WATER PROOFING AND PAINTINGOF THE WALLS</t>
  </si>
  <si>
    <t>SWWIMMING POOL SERVICES</t>
  </si>
  <si>
    <t>REFURBISHMENT OF GARAGES TOILETS AND ROOMS NO 970 BRYNTIRIO</t>
  </si>
  <si>
    <t>FUMIGATION PUT OF THE BULDING</t>
  </si>
  <si>
    <t>FIXING MAIN BEDROOM SLIDING DOOR</t>
  </si>
  <si>
    <t>REPAIR AND MAINTENANCE OF AIRCONDITIONER INSTALL</t>
  </si>
  <si>
    <t>RAPAIR AND MAINTENANCE OF AIRCONDITIONER INSTALL</t>
  </si>
  <si>
    <t>TRIPPING OF LIGHTS</t>
  </si>
  <si>
    <t>REPLACEMENT OF DEAD LIGHTS</t>
  </si>
  <si>
    <t>GATE IS NOT WORKING</t>
  </si>
  <si>
    <t>297 BOTES STREET</t>
  </si>
  <si>
    <t>WATERKLOO RIDGE</t>
  </si>
  <si>
    <t>ELECTRICAL STANBY</t>
  </si>
  <si>
    <t>REPAIR POWER CONNECTION</t>
  </si>
  <si>
    <t>REPLACING A BURST GEYSER</t>
  </si>
  <si>
    <t>Fourways</t>
  </si>
  <si>
    <t>Street Name</t>
  </si>
  <si>
    <t xml:space="preserve"> June 2019</t>
  </si>
  <si>
    <t>Totals</t>
  </si>
  <si>
    <t>RIGEL AVENUE 193</t>
  </si>
  <si>
    <t>2019-2020</t>
  </si>
  <si>
    <t>2020-2021</t>
  </si>
  <si>
    <t>2021-2022</t>
  </si>
  <si>
    <t>Diesel Refills over the Financial Period</t>
  </si>
  <si>
    <t>Grand Total</t>
  </si>
  <si>
    <t xml:space="preserve">MINISTERIAL RESIDENCES </t>
  </si>
  <si>
    <t>MAINTENANCE COSTS</t>
  </si>
  <si>
    <t>MUNICIPAL SERVICES</t>
  </si>
  <si>
    <t>MUNICIPAL RATES</t>
  </si>
  <si>
    <t>MUNICIPALITY VALUATION</t>
  </si>
  <si>
    <t>PROPERTY CONDITION</t>
  </si>
  <si>
    <t>HOW OFTEN THESE FACILITIES ARE USED?</t>
  </si>
  <si>
    <t>FINANCIAL YEAR 2020/2021</t>
  </si>
  <si>
    <t>2020/2021</t>
  </si>
  <si>
    <t>2021/2022</t>
  </si>
  <si>
    <t>2015/2016</t>
  </si>
  <si>
    <t>2019/2020</t>
  </si>
  <si>
    <t>RESIDENCE NAME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</si>
  <si>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</si>
  <si>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</si>
  <si>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</si>
  <si>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</si>
  <si>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</si>
  <si>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</si>
  <si>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</si>
  <si>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1 - 18 NOVEMBER 2020</t>
  </si>
  <si>
    <t>R 66 940 000.00</t>
  </si>
  <si>
    <t>Good</t>
  </si>
  <si>
    <t xml:space="preserve">Daily </t>
  </si>
  <si>
    <t>R24 000 000.00</t>
  </si>
  <si>
    <t>Poor</t>
  </si>
  <si>
    <t>Fair</t>
  </si>
  <si>
    <t>Vacant</t>
  </si>
  <si>
    <t xml:space="preserve">TOTAL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</si>
</sst>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&quot;R&quot;#,##0.00;\-&quot;R&quot;#,##0.00"/>
    <numFmt numFmtId="166" formatCode="_-&quot;R&quot;* #,##0.00_-;\-&quot;R&quot;* #,##0.00_-;_-&quot;R&quot;* &quot;-&quot;??_-;_-@_-"/>
    <numFmt numFmtId="167" formatCode="[$-1C09]dd\ mmmm\ yyyy;@"/>
    <numFmt numFmtId="168" formatCode="&quot;R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6" fontId="1" fillId="0" borderId="0" applyFont="0" applyFill="0" applyBorder="0" applyAlignment="0" applyProtection="0"/>
  </cellStyleXfs>
  <cellXfs count="135">
    <xf numFmtId="0" fontId="0" fillId="0" borderId="0" xfId="0"/>
    <xf numFmtId="14" fontId="0" fillId="0" borderId="0" xfId="0" applyNumberFormat="1"/>
    <xf numFmtId="167" fontId="0" fillId="0" borderId="0" xfId="0" applyNumberFormat="1"/>
    <xf numFmtId="166" fontId="0" fillId="0" borderId="0" xfId="42" applyFont="1"/>
    <xf numFmtId="166" fontId="16" fillId="0" borderId="0" xfId="42" applyFont="1"/>
    <xf numFmtId="166" fontId="0" fillId="0" borderId="0" xfId="0" applyNumberFormat="1"/>
    <xf numFmtId="0" fontId="4" fillId="0" borderId="2" xfId="3"/>
    <xf numFmtId="17" fontId="4" fillId="0" borderId="2" xfId="3" applyNumberFormat="1"/>
    <xf numFmtId="0" fontId="16" fillId="0" borderId="0" xfId="0" applyFont="1"/>
    <xf numFmtId="166" fontId="16" fillId="0" borderId="9" xfId="17" applyNumberFormat="1"/>
    <xf numFmtId="0" fontId="2" fillId="0" borderId="0" xfId="1" applyAlignment="1"/>
    <xf numFmtId="0" fontId="16" fillId="0" borderId="9" xfId="17"/>
    <xf numFmtId="168" fontId="0" fillId="0" borderId="0" xfId="0" applyNumberFormat="1"/>
    <xf numFmtId="165" fontId="0" fillId="0" borderId="0" xfId="0" applyNumberFormat="1"/>
    <xf numFmtId="168" fontId="4" fillId="0" borderId="2" xfId="3" applyNumberFormat="1"/>
    <xf numFmtId="166" fontId="16" fillId="0" borderId="9" xfId="17" applyNumberFormat="1" applyFill="1"/>
    <xf numFmtId="0" fontId="18" fillId="0" borderId="17" xfId="0" applyFont="1" applyBorder="1" applyAlignment="1">
      <alignment horizontal="center" vertical="center"/>
    </xf>
    <xf numFmtId="0" fontId="18" fillId="39" borderId="18" xfId="0" applyFont="1" applyFill="1" applyBorder="1" applyAlignment="1">
      <alignment vertical="center"/>
    </xf>
    <xf numFmtId="0" fontId="18" fillId="39" borderId="21" xfId="0" applyFont="1" applyFill="1" applyBorder="1" applyAlignment="1">
      <alignment horizontal="center" vertical="center"/>
    </xf>
    <xf numFmtId="0" fontId="18" fillId="39" borderId="22" xfId="0" applyFont="1" applyFill="1" applyBorder="1" applyAlignment="1">
      <alignment horizontal="center" vertical="center"/>
    </xf>
    <xf numFmtId="0" fontId="18" fillId="39" borderId="23" xfId="0" applyFont="1" applyFill="1" applyBorder="1" applyAlignment="1">
      <alignment horizontal="center" vertical="center"/>
    </xf>
    <xf numFmtId="0" fontId="0" fillId="0" borderId="26" xfId="0" applyBorder="1"/>
    <xf numFmtId="164" fontId="20" fillId="0" borderId="27" xfId="0" applyNumberFormat="1" applyFont="1" applyBorder="1" applyAlignment="1">
      <alignment vertical="center"/>
    </xf>
    <xf numFmtId="164" fontId="20" fillId="0" borderId="28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20" fillId="0" borderId="32" xfId="0" applyNumberFormat="1" applyFont="1" applyBorder="1" applyAlignment="1">
      <alignment vertical="center"/>
    </xf>
    <xf numFmtId="164" fontId="20" fillId="0" borderId="33" xfId="0" applyNumberFormat="1" applyFont="1" applyBorder="1" applyAlignment="1">
      <alignment vertical="center"/>
    </xf>
    <xf numFmtId="164" fontId="20" fillId="0" borderId="34" xfId="0" applyNumberFormat="1" applyFont="1" applyBorder="1" applyAlignment="1">
      <alignment vertical="center"/>
    </xf>
    <xf numFmtId="164" fontId="20" fillId="0" borderId="19" xfId="0" applyNumberFormat="1" applyFont="1" applyBorder="1" applyAlignment="1">
      <alignment horizontal="center" vertical="center"/>
    </xf>
    <xf numFmtId="164" fontId="20" fillId="0" borderId="39" xfId="0" applyNumberFormat="1" applyFont="1" applyBorder="1" applyAlignment="1">
      <alignment vertical="center"/>
    </xf>
    <xf numFmtId="164" fontId="20" fillId="0" borderId="40" xfId="0" applyNumberFormat="1" applyFont="1" applyBorder="1" applyAlignment="1">
      <alignment vertical="center"/>
    </xf>
    <xf numFmtId="164" fontId="20" fillId="0" borderId="41" xfId="0" applyNumberFormat="1" applyFont="1" applyBorder="1" applyAlignment="1">
      <alignment vertical="center"/>
    </xf>
    <xf numFmtId="164" fontId="20" fillId="34" borderId="32" xfId="0" applyNumberFormat="1" applyFont="1" applyFill="1" applyBorder="1" applyAlignment="1">
      <alignment vertical="center"/>
    </xf>
    <xf numFmtId="164" fontId="20" fillId="34" borderId="33" xfId="0" applyNumberFormat="1" applyFont="1" applyFill="1" applyBorder="1" applyAlignment="1">
      <alignment vertical="center"/>
    </xf>
    <xf numFmtId="164" fontId="20" fillId="34" borderId="34" xfId="0" applyNumberFormat="1" applyFont="1" applyFill="1" applyBorder="1" applyAlignment="1">
      <alignment vertical="center"/>
    </xf>
    <xf numFmtId="168" fontId="21" fillId="0" borderId="19" xfId="0" applyNumberFormat="1" applyFont="1" applyBorder="1" applyAlignment="1">
      <alignment horizontal="center"/>
    </xf>
    <xf numFmtId="168" fontId="21" fillId="0" borderId="20" xfId="0" applyNumberFormat="1" applyFont="1" applyBorder="1" applyAlignment="1">
      <alignment horizontal="center" vertical="center"/>
    </xf>
    <xf numFmtId="168" fontId="21" fillId="0" borderId="19" xfId="0" applyNumberFormat="1" applyFont="1" applyBorder="1" applyAlignment="1">
      <alignment horizontal="center" vertical="center"/>
    </xf>
    <xf numFmtId="168" fontId="21" fillId="0" borderId="37" xfId="0" applyNumberFormat="1" applyFont="1" applyBorder="1" applyAlignment="1">
      <alignment horizontal="center" vertical="center"/>
    </xf>
    <xf numFmtId="168" fontId="21" fillId="0" borderId="3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68" fontId="22" fillId="0" borderId="37" xfId="0" applyNumberFormat="1" applyFont="1" applyBorder="1" applyAlignment="1">
      <alignment horizontal="center" vertical="center"/>
    </xf>
    <xf numFmtId="168" fontId="22" fillId="0" borderId="38" xfId="0" applyNumberFormat="1" applyFont="1" applyBorder="1" applyAlignment="1">
      <alignment horizontal="center" vertical="center"/>
    </xf>
    <xf numFmtId="164" fontId="20" fillId="40" borderId="32" xfId="0" applyNumberFormat="1" applyFont="1" applyFill="1" applyBorder="1" applyAlignment="1">
      <alignment vertical="center"/>
    </xf>
    <xf numFmtId="164" fontId="20" fillId="40" borderId="33" xfId="0" applyNumberFormat="1" applyFont="1" applyFill="1" applyBorder="1" applyAlignment="1">
      <alignment vertical="center"/>
    </xf>
    <xf numFmtId="164" fontId="20" fillId="40" borderId="34" xfId="0" applyNumberFormat="1" applyFont="1" applyFill="1" applyBorder="1" applyAlignment="1">
      <alignment vertical="center"/>
    </xf>
    <xf numFmtId="0" fontId="23" fillId="0" borderId="24" xfId="0" applyFont="1" applyBorder="1" applyAlignment="1">
      <alignment horizontal="right"/>
    </xf>
    <xf numFmtId="164" fontId="24" fillId="0" borderId="17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8" fontId="23" fillId="36" borderId="17" xfId="0" applyNumberFormat="1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/>
    </xf>
    <xf numFmtId="0" fontId="21" fillId="38" borderId="17" xfId="0" applyFont="1" applyFill="1" applyBorder="1"/>
    <xf numFmtId="0" fontId="25" fillId="0" borderId="0" xfId="0" applyFont="1" applyAlignment="1">
      <alignment horizontal="right"/>
    </xf>
    <xf numFmtId="0" fontId="20" fillId="0" borderId="0" xfId="0" applyFont="1"/>
    <xf numFmtId="168" fontId="21" fillId="0" borderId="0" xfId="0" applyNumberFormat="1" applyFont="1" applyAlignment="1">
      <alignment horizontal="center" vertical="center"/>
    </xf>
    <xf numFmtId="0" fontId="21" fillId="0" borderId="0" xfId="0" applyFont="1"/>
    <xf numFmtId="168" fontId="21" fillId="0" borderId="44" xfId="0" applyNumberFormat="1" applyFont="1" applyBorder="1" applyAlignment="1">
      <alignment horizontal="center" vertical="center"/>
    </xf>
    <xf numFmtId="168" fontId="21" fillId="0" borderId="35" xfId="0" applyNumberFormat="1" applyFont="1" applyBorder="1" applyAlignment="1">
      <alignment horizontal="center" vertical="center"/>
    </xf>
    <xf numFmtId="168" fontId="21" fillId="0" borderId="45" xfId="0" applyNumberFormat="1" applyFont="1" applyBorder="1" applyAlignment="1">
      <alignment horizontal="center" vertical="center"/>
    </xf>
    <xf numFmtId="168" fontId="21" fillId="0" borderId="36" xfId="0" applyNumberFormat="1" applyFont="1" applyBorder="1" applyAlignment="1">
      <alignment horizontal="center" vertical="center"/>
    </xf>
    <xf numFmtId="168" fontId="21" fillId="0" borderId="42" xfId="0" applyNumberFormat="1" applyFont="1" applyBorder="1" applyAlignment="1">
      <alignment horizontal="center" vertical="center"/>
    </xf>
    <xf numFmtId="168" fontId="21" fillId="0" borderId="43" xfId="0" applyNumberFormat="1" applyFont="1" applyBorder="1" applyAlignment="1">
      <alignment horizontal="center" vertical="center"/>
    </xf>
    <xf numFmtId="168" fontId="21" fillId="0" borderId="21" xfId="0" applyNumberFormat="1" applyFont="1" applyBorder="1" applyAlignment="1">
      <alignment horizontal="center" vertical="center"/>
    </xf>
    <xf numFmtId="168" fontId="21" fillId="0" borderId="30" xfId="0" applyNumberFormat="1" applyFont="1" applyBorder="1" applyAlignment="1">
      <alignment horizontal="center" vertical="center"/>
    </xf>
    <xf numFmtId="166" fontId="20" fillId="0" borderId="21" xfId="42" applyFont="1" applyBorder="1" applyAlignment="1">
      <alignment horizontal="center" vertical="center"/>
    </xf>
    <xf numFmtId="166" fontId="20" fillId="0" borderId="19" xfId="42" applyFont="1" applyBorder="1" applyAlignment="1">
      <alignment horizontal="center" vertical="center"/>
    </xf>
    <xf numFmtId="168" fontId="20" fillId="0" borderId="16" xfId="0" applyNumberFormat="1" applyFont="1" applyBorder="1" applyAlignment="1">
      <alignment vertical="center"/>
    </xf>
    <xf numFmtId="168" fontId="20" fillId="0" borderId="20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44" xfId="0" applyNumberFormat="1" applyFont="1" applyBorder="1" applyAlignment="1">
      <alignment horizontal="center"/>
    </xf>
    <xf numFmtId="168" fontId="20" fillId="0" borderId="26" xfId="0" applyNumberFormat="1" applyFont="1" applyBorder="1" applyAlignment="1">
      <alignment vertical="center"/>
    </xf>
    <xf numFmtId="168" fontId="21" fillId="0" borderId="26" xfId="0" applyNumberFormat="1" applyFont="1" applyBorder="1" applyAlignment="1">
      <alignment vertical="center"/>
    </xf>
    <xf numFmtId="166" fontId="20" fillId="0" borderId="23" xfId="42" applyFont="1" applyBorder="1" applyAlignment="1">
      <alignment horizontal="center" vertical="center"/>
    </xf>
    <xf numFmtId="166" fontId="20" fillId="0" borderId="38" xfId="42" applyFont="1" applyBorder="1" applyAlignment="1">
      <alignment horizontal="center" vertical="center"/>
    </xf>
    <xf numFmtId="166" fontId="20" fillId="0" borderId="20" xfId="42" applyFont="1" applyBorder="1" applyAlignment="1">
      <alignment horizontal="center" vertical="center"/>
    </xf>
    <xf numFmtId="168" fontId="21" fillId="0" borderId="26" xfId="0" applyNumberFormat="1" applyFont="1" applyBorder="1" applyAlignment="1">
      <alignment horizontal="center"/>
    </xf>
    <xf numFmtId="168" fontId="21" fillId="0" borderId="35" xfId="0" applyNumberFormat="1" applyFont="1" applyBorder="1" applyAlignment="1">
      <alignment horizontal="center"/>
    </xf>
    <xf numFmtId="168" fontId="21" fillId="0" borderId="21" xfId="0" applyNumberFormat="1" applyFont="1" applyBorder="1" applyAlignment="1">
      <alignment horizontal="center"/>
    </xf>
    <xf numFmtId="168" fontId="20" fillId="0" borderId="19" xfId="0" applyNumberFormat="1" applyFont="1" applyBorder="1" applyAlignment="1">
      <alignment vertical="center"/>
    </xf>
    <xf numFmtId="168" fontId="21" fillId="0" borderId="26" xfId="0" applyNumberFormat="1" applyFont="1" applyBorder="1" applyAlignment="1">
      <alignment horizontal="center" vertical="center"/>
    </xf>
    <xf numFmtId="168" fontId="20" fillId="0" borderId="30" xfId="0" applyNumberFormat="1" applyFont="1" applyBorder="1" applyAlignment="1">
      <alignment vertical="center"/>
    </xf>
    <xf numFmtId="168" fontId="23" fillId="41" borderId="18" xfId="0" applyNumberFormat="1" applyFont="1" applyFill="1" applyBorder="1" applyAlignment="1">
      <alignment horizontal="center" vertical="center"/>
    </xf>
    <xf numFmtId="166" fontId="23" fillId="41" borderId="18" xfId="42" applyFont="1" applyFill="1" applyBorder="1" applyAlignment="1">
      <alignment horizontal="center" vertical="center"/>
    </xf>
    <xf numFmtId="168" fontId="23" fillId="34" borderId="48" xfId="0" applyNumberFormat="1" applyFont="1" applyFill="1" applyBorder="1" applyAlignment="1">
      <alignment horizontal="center" vertical="center"/>
    </xf>
    <xf numFmtId="168" fontId="23" fillId="34" borderId="49" xfId="0" applyNumberFormat="1" applyFont="1" applyFill="1" applyBorder="1" applyAlignment="1">
      <alignment horizontal="center" vertical="center"/>
    </xf>
    <xf numFmtId="168" fontId="23" fillId="35" borderId="49" xfId="0" applyNumberFormat="1" applyFont="1" applyFill="1" applyBorder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166" fontId="21" fillId="0" borderId="0" xfId="42" applyFont="1" applyBorder="1" applyAlignment="1">
      <alignment horizontal="center" vertical="center"/>
    </xf>
    <xf numFmtId="10" fontId="21" fillId="0" borderId="0" xfId="0" applyNumberFormat="1" applyFont="1" applyAlignment="1">
      <alignment horizontal="center"/>
    </xf>
    <xf numFmtId="10" fontId="21" fillId="0" borderId="0" xfId="0" applyNumberFormat="1" applyFont="1"/>
    <xf numFmtId="0" fontId="18" fillId="37" borderId="15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168" fontId="21" fillId="0" borderId="23" xfId="0" applyNumberFormat="1" applyFont="1" applyBorder="1" applyAlignment="1">
      <alignment horizontal="center" vertical="center"/>
    </xf>
    <xf numFmtId="168" fontId="21" fillId="0" borderId="38" xfId="0" applyNumberFormat="1" applyFont="1" applyBorder="1" applyAlignment="1">
      <alignment horizontal="center" vertical="center"/>
    </xf>
    <xf numFmtId="168" fontId="21" fillId="0" borderId="43" xfId="0" applyNumberFormat="1" applyFont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166" fontId="18" fillId="33" borderId="18" xfId="42" applyFont="1" applyFill="1" applyBorder="1" applyAlignment="1">
      <alignment horizontal="center" vertical="center"/>
    </xf>
    <xf numFmtId="166" fontId="18" fillId="33" borderId="24" xfId="42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48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49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168" fontId="18" fillId="36" borderId="18" xfId="0" applyNumberFormat="1" applyFont="1" applyFill="1" applyBorder="1" applyAlignment="1">
      <alignment horizontal="center" vertical="center"/>
    </xf>
    <xf numFmtId="168" fontId="18" fillId="36" borderId="24" xfId="0" applyNumberFormat="1" applyFont="1" applyFill="1" applyBorder="1" applyAlignment="1">
      <alignment horizontal="center" vertical="center"/>
    </xf>
    <xf numFmtId="168" fontId="18" fillId="36" borderId="13" xfId="0" applyNumberFormat="1" applyFont="1" applyFill="1" applyBorder="1" applyAlignment="1">
      <alignment horizontal="center" vertical="center"/>
    </xf>
    <xf numFmtId="168" fontId="18" fillId="36" borderId="25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168" fontId="18" fillId="35" borderId="13" xfId="0" applyNumberFormat="1" applyFont="1" applyFill="1" applyBorder="1" applyAlignment="1">
      <alignment horizontal="center" vertical="center"/>
    </xf>
    <xf numFmtId="168" fontId="18" fillId="35" borderId="14" xfId="0" applyNumberFormat="1" applyFont="1" applyFill="1" applyBorder="1" applyAlignment="1">
      <alignment horizontal="center" vertical="center"/>
    </xf>
    <xf numFmtId="168" fontId="21" fillId="0" borderId="47" xfId="0" applyNumberFormat="1" applyFont="1" applyBorder="1" applyAlignment="1">
      <alignment horizontal="center" vertical="center"/>
    </xf>
    <xf numFmtId="168" fontId="21" fillId="0" borderId="42" xfId="0" applyNumberFormat="1" applyFont="1" applyBorder="1" applyAlignment="1">
      <alignment horizontal="center" vertical="center"/>
    </xf>
    <xf numFmtId="168" fontId="21" fillId="0" borderId="46" xfId="0" applyNumberFormat="1" applyFont="1" applyBorder="1" applyAlignment="1">
      <alignment horizontal="center" vertical="center"/>
    </xf>
    <xf numFmtId="168" fontId="21" fillId="0" borderId="31" xfId="0" applyNumberFormat="1" applyFont="1" applyBorder="1" applyAlignment="1">
      <alignment horizontal="center" vertical="center"/>
    </xf>
    <xf numFmtId="168" fontId="18" fillId="36" borderId="10" xfId="0" applyNumberFormat="1" applyFont="1" applyFill="1" applyBorder="1" applyAlignment="1">
      <alignment horizontal="center" vertical="center"/>
    </xf>
    <xf numFmtId="168" fontId="18" fillId="36" borderId="11" xfId="0" applyNumberFormat="1" applyFont="1" applyFill="1" applyBorder="1" applyAlignment="1">
      <alignment horizontal="center" vertical="center"/>
    </xf>
    <xf numFmtId="168" fontId="21" fillId="0" borderId="37" xfId="0" applyNumberFormat="1" applyFont="1" applyBorder="1" applyAlignment="1">
      <alignment horizontal="center" vertical="center"/>
    </xf>
    <xf numFmtId="0" fontId="2" fillId="0" borderId="0" xfId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hlophe%20moeketsi/AppData/Local/Microsoft/Windows/INetCache/Content.Outlook/CC056KC5/PSC%20report%20of%20D2D%20Maintenance%20payments%20from%201%20April%202019%20to%2031%20March%202022%20%20101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hlophe%20moeketsi/Documents/3%20Lutgens%20Road,%20Rondebosch/Copy%20of%20PMIS%20PTA%20Prestige%20Mun%20Services%20and%20Rates%20payments%20from%201%20April%202020%20to%2031%20March%202022%20%20111022%20(002)%20(new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scheduled D2D Maintenance"/>
      <sheetName val=" 2019 2020"/>
      <sheetName val="Expenditure Summary 2019-2020"/>
      <sheetName val="2020 2021"/>
      <sheetName val="Expenditure Summary 2020-2021"/>
      <sheetName val="Sheet1"/>
      <sheetName val=" 2021 2022"/>
      <sheetName val="Expenditure Summary 2021-2022"/>
      <sheetName val="Diesel Refi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">
          <cell r="K13">
            <v>11540</v>
          </cell>
        </row>
        <row r="14">
          <cell r="K14">
            <v>236933.75999999998</v>
          </cell>
        </row>
        <row r="15">
          <cell r="K15">
            <v>59515.46</v>
          </cell>
        </row>
        <row r="16">
          <cell r="K16">
            <v>5967.8099999999995</v>
          </cell>
        </row>
        <row r="17">
          <cell r="K17">
            <v>378891.27</v>
          </cell>
        </row>
        <row r="18">
          <cell r="K18">
            <v>587847.90999999992</v>
          </cell>
        </row>
        <row r="19">
          <cell r="K19">
            <v>8495</v>
          </cell>
        </row>
        <row r="20">
          <cell r="K20">
            <v>47179.33</v>
          </cell>
        </row>
        <row r="21">
          <cell r="K21">
            <v>360545.01</v>
          </cell>
        </row>
        <row r="22">
          <cell r="K22">
            <v>200713.31</v>
          </cell>
        </row>
        <row r="23">
          <cell r="K23">
            <v>119017.65999999999</v>
          </cell>
        </row>
        <row r="24">
          <cell r="K24">
            <v>280161.77</v>
          </cell>
        </row>
        <row r="25">
          <cell r="K25">
            <v>243124.53000000003</v>
          </cell>
        </row>
        <row r="26">
          <cell r="K26">
            <v>673239</v>
          </cell>
        </row>
        <row r="27">
          <cell r="K27">
            <v>153948.72999999998</v>
          </cell>
        </row>
        <row r="28">
          <cell r="K28">
            <v>198478.24</v>
          </cell>
        </row>
        <row r="29">
          <cell r="K29">
            <v>257520.62000000002</v>
          </cell>
        </row>
        <row r="30">
          <cell r="K30">
            <v>210345.72999999998</v>
          </cell>
        </row>
        <row r="31">
          <cell r="K31">
            <v>579959.46</v>
          </cell>
        </row>
        <row r="32">
          <cell r="K32">
            <v>287479.26</v>
          </cell>
        </row>
        <row r="33">
          <cell r="K33">
            <v>600710.17999999993</v>
          </cell>
        </row>
        <row r="34">
          <cell r="K34">
            <v>258508.91</v>
          </cell>
        </row>
        <row r="35">
          <cell r="K35">
            <v>198813.38</v>
          </cell>
        </row>
        <row r="36">
          <cell r="K36">
            <v>357316.41000000003</v>
          </cell>
        </row>
        <row r="37">
          <cell r="K37">
            <v>23552</v>
          </cell>
        </row>
        <row r="38">
          <cell r="K38">
            <v>259751.82</v>
          </cell>
        </row>
        <row r="39">
          <cell r="K39">
            <v>309463.48</v>
          </cell>
        </row>
        <row r="40">
          <cell r="K40">
            <v>24159.760000000002</v>
          </cell>
        </row>
        <row r="41">
          <cell r="K41">
            <v>13091.880000000001</v>
          </cell>
        </row>
        <row r="42">
          <cell r="K42">
            <v>74636.100000000006</v>
          </cell>
        </row>
        <row r="43">
          <cell r="K43">
            <v>124203.68</v>
          </cell>
        </row>
        <row r="44">
          <cell r="K44">
            <v>6640</v>
          </cell>
        </row>
        <row r="45">
          <cell r="K45">
            <v>101889.72</v>
          </cell>
        </row>
        <row r="46">
          <cell r="K46">
            <v>82727.679999999993</v>
          </cell>
        </row>
        <row r="47">
          <cell r="K47">
            <v>62200</v>
          </cell>
        </row>
        <row r="48">
          <cell r="K48">
            <v>44307</v>
          </cell>
        </row>
        <row r="49">
          <cell r="K49">
            <v>25267.5</v>
          </cell>
        </row>
        <row r="50">
          <cell r="K50">
            <v>16172.189999999999</v>
          </cell>
        </row>
        <row r="51">
          <cell r="K51">
            <v>2006.75</v>
          </cell>
        </row>
        <row r="52">
          <cell r="K52">
            <v>43340</v>
          </cell>
        </row>
        <row r="53">
          <cell r="K53">
            <v>44160</v>
          </cell>
        </row>
        <row r="54">
          <cell r="K54">
            <v>202254.07</v>
          </cell>
        </row>
        <row r="55">
          <cell r="K55">
            <v>30636</v>
          </cell>
        </row>
        <row r="57">
          <cell r="K57">
            <v>550330</v>
          </cell>
        </row>
        <row r="58">
          <cell r="K58">
            <v>526879.99</v>
          </cell>
        </row>
        <row r="59">
          <cell r="K59">
            <v>171250</v>
          </cell>
        </row>
        <row r="61">
          <cell r="K61">
            <v>63268.12</v>
          </cell>
        </row>
        <row r="62">
          <cell r="K62">
            <v>413820.96</v>
          </cell>
        </row>
        <row r="63">
          <cell r="K63">
            <v>145433.98000000001</v>
          </cell>
        </row>
        <row r="69">
          <cell r="K69">
            <v>2496.94</v>
          </cell>
        </row>
        <row r="72">
          <cell r="K72">
            <v>182308.12000000002</v>
          </cell>
        </row>
        <row r="73">
          <cell r="K73">
            <v>6947.73</v>
          </cell>
        </row>
      </sheetData>
      <sheetData sheetId="6" refreshError="1"/>
      <sheetData sheetId="7">
        <row r="2">
          <cell r="O2">
            <v>184145.1</v>
          </cell>
        </row>
        <row r="3">
          <cell r="O3">
            <v>157686.80000000002</v>
          </cell>
        </row>
        <row r="4">
          <cell r="O4">
            <v>2903.75</v>
          </cell>
        </row>
        <row r="5">
          <cell r="O5">
            <v>13210</v>
          </cell>
        </row>
        <row r="6">
          <cell r="O6">
            <v>120790</v>
          </cell>
        </row>
        <row r="7">
          <cell r="O7">
            <v>131385.62</v>
          </cell>
        </row>
        <row r="9">
          <cell r="O9">
            <v>25816.73</v>
          </cell>
        </row>
        <row r="64">
          <cell r="O64">
            <v>36340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tig Mun Services"/>
      <sheetName val="Sheet1"/>
      <sheetName val="Prestig Rates"/>
    </sheetNames>
    <sheetDataSet>
      <sheetData sheetId="0">
        <row r="136">
          <cell r="AB136">
            <v>176.58</v>
          </cell>
        </row>
        <row r="137">
          <cell r="AB137">
            <v>591.91999999999996</v>
          </cell>
        </row>
        <row r="138">
          <cell r="AB138">
            <v>217.53</v>
          </cell>
        </row>
        <row r="139">
          <cell r="AB139">
            <v>185</v>
          </cell>
        </row>
        <row r="140">
          <cell r="AB140">
            <v>134.54</v>
          </cell>
        </row>
        <row r="141">
          <cell r="AB141">
            <v>450.98</v>
          </cell>
        </row>
        <row r="142">
          <cell r="AB142">
            <v>156.88</v>
          </cell>
        </row>
        <row r="143">
          <cell r="AB143">
            <v>525.99</v>
          </cell>
        </row>
        <row r="144">
          <cell r="AB144">
            <v>540.89</v>
          </cell>
        </row>
        <row r="145">
          <cell r="AB145">
            <v>161.30000000000001</v>
          </cell>
        </row>
        <row r="146">
          <cell r="AB146">
            <v>362.99</v>
          </cell>
        </row>
        <row r="147">
          <cell r="AB147">
            <v>1217.1300000000001</v>
          </cell>
        </row>
        <row r="148">
          <cell r="AB148">
            <v>570.94000000000005</v>
          </cell>
        </row>
        <row r="149">
          <cell r="AB149">
            <v>170.26</v>
          </cell>
        </row>
        <row r="150">
          <cell r="AB150">
            <v>188.17</v>
          </cell>
        </row>
        <row r="151">
          <cell r="AB151">
            <v>631.04</v>
          </cell>
        </row>
        <row r="152">
          <cell r="AB152">
            <v>570.94000000000005</v>
          </cell>
        </row>
        <row r="153">
          <cell r="AB153">
            <v>170.26</v>
          </cell>
        </row>
        <row r="154">
          <cell r="AB154">
            <v>661.09</v>
          </cell>
        </row>
        <row r="155">
          <cell r="AB155">
            <v>197.13</v>
          </cell>
        </row>
        <row r="156">
          <cell r="AB156">
            <v>161.30000000000001</v>
          </cell>
        </row>
        <row r="157">
          <cell r="AB157">
            <v>540.89</v>
          </cell>
        </row>
        <row r="158">
          <cell r="AB158">
            <v>540.89</v>
          </cell>
        </row>
        <row r="159">
          <cell r="AB159">
            <v>161.30000000000001</v>
          </cell>
        </row>
        <row r="160">
          <cell r="AB160">
            <v>188.17</v>
          </cell>
        </row>
        <row r="161">
          <cell r="AB161">
            <v>631.04</v>
          </cell>
        </row>
        <row r="162">
          <cell r="AB162">
            <v>170.26</v>
          </cell>
        </row>
        <row r="163">
          <cell r="AB163">
            <v>570.94000000000005</v>
          </cell>
        </row>
        <row r="164">
          <cell r="AB164">
            <v>696</v>
          </cell>
        </row>
        <row r="165">
          <cell r="AB165">
            <v>570.94000000000005</v>
          </cell>
        </row>
        <row r="166">
          <cell r="AB166">
            <v>170.26</v>
          </cell>
        </row>
        <row r="167">
          <cell r="AB167">
            <v>179.27</v>
          </cell>
        </row>
        <row r="168">
          <cell r="AB168">
            <v>595.09</v>
          </cell>
        </row>
        <row r="169">
          <cell r="AB169">
            <v>8450.84</v>
          </cell>
        </row>
        <row r="170">
          <cell r="AB170">
            <v>28327.43</v>
          </cell>
        </row>
        <row r="171">
          <cell r="AB171">
            <v>27453.65</v>
          </cell>
        </row>
        <row r="172">
          <cell r="AB172">
            <v>8190.17</v>
          </cell>
        </row>
        <row r="173">
          <cell r="AB173">
            <v>24804.12</v>
          </cell>
        </row>
        <row r="174">
          <cell r="AB174">
            <v>7399.74</v>
          </cell>
        </row>
        <row r="175">
          <cell r="AB175">
            <v>8190.04</v>
          </cell>
        </row>
        <row r="176">
          <cell r="AB176">
            <v>27459.21</v>
          </cell>
        </row>
        <row r="177">
          <cell r="AB177">
            <v>26443.56</v>
          </cell>
        </row>
        <row r="178">
          <cell r="AB178">
            <v>7885.5</v>
          </cell>
        </row>
        <row r="179">
          <cell r="AB179">
            <v>32092.87</v>
          </cell>
        </row>
        <row r="180">
          <cell r="AB180">
            <v>9570.14</v>
          </cell>
        </row>
        <row r="181">
          <cell r="AB181">
            <v>1142.8900000000001</v>
          </cell>
        </row>
        <row r="182">
          <cell r="AB182">
            <v>3839.51</v>
          </cell>
        </row>
        <row r="183">
          <cell r="AB183">
            <v>1142.8900000000001</v>
          </cell>
        </row>
        <row r="184">
          <cell r="AB184">
            <v>3839.51</v>
          </cell>
        </row>
        <row r="185">
          <cell r="AB185">
            <v>26569.58</v>
          </cell>
        </row>
        <row r="186">
          <cell r="AB186">
            <v>9408.84</v>
          </cell>
        </row>
        <row r="187">
          <cell r="AB187">
            <v>8019.92</v>
          </cell>
        </row>
        <row r="188">
          <cell r="AB188">
            <v>26894.3</v>
          </cell>
        </row>
        <row r="189">
          <cell r="AB189">
            <v>31551.98</v>
          </cell>
        </row>
        <row r="190">
          <cell r="AB190">
            <v>9408.84</v>
          </cell>
        </row>
        <row r="191">
          <cell r="AB191">
            <v>7751.09</v>
          </cell>
        </row>
        <row r="192">
          <cell r="AB192">
            <v>25992.82</v>
          </cell>
        </row>
        <row r="193">
          <cell r="AB193">
            <v>25992.82</v>
          </cell>
        </row>
        <row r="194">
          <cell r="AB194">
            <v>7751.09</v>
          </cell>
        </row>
        <row r="195">
          <cell r="AB195">
            <v>9131.06</v>
          </cell>
        </row>
        <row r="196">
          <cell r="AB196">
            <v>30620.44</v>
          </cell>
        </row>
        <row r="197">
          <cell r="AB197">
            <v>5000</v>
          </cell>
        </row>
        <row r="198">
          <cell r="AB198">
            <v>13019.92</v>
          </cell>
        </row>
        <row r="199">
          <cell r="AB199">
            <v>8306.66</v>
          </cell>
        </row>
        <row r="200">
          <cell r="AB200">
            <v>8826.85</v>
          </cell>
        </row>
        <row r="201">
          <cell r="AB201">
            <v>28077.57</v>
          </cell>
        </row>
        <row r="202">
          <cell r="AB202">
            <v>6272.49</v>
          </cell>
        </row>
        <row r="203">
          <cell r="AB203">
            <v>20647.419999999998</v>
          </cell>
        </row>
        <row r="204">
          <cell r="AB204">
            <v>6065.38</v>
          </cell>
        </row>
        <row r="205">
          <cell r="AB205">
            <v>19965.669999999998</v>
          </cell>
        </row>
        <row r="206">
          <cell r="AB206">
            <v>21978.47</v>
          </cell>
        </row>
        <row r="207">
          <cell r="AB207">
            <v>6676.84</v>
          </cell>
        </row>
        <row r="208">
          <cell r="AB208">
            <v>5868.13</v>
          </cell>
        </row>
        <row r="209">
          <cell r="AB209">
            <v>19316.38</v>
          </cell>
        </row>
        <row r="210">
          <cell r="AB210">
            <v>5661.01</v>
          </cell>
        </row>
        <row r="211">
          <cell r="AB211">
            <v>18634.62</v>
          </cell>
        </row>
        <row r="212">
          <cell r="AB212">
            <v>356.79</v>
          </cell>
        </row>
        <row r="213">
          <cell r="AB213">
            <v>3664.04</v>
          </cell>
        </row>
        <row r="214">
          <cell r="AB214">
            <v>2822.46</v>
          </cell>
        </row>
        <row r="215">
          <cell r="AB215">
            <v>345.4</v>
          </cell>
        </row>
        <row r="216">
          <cell r="AB216">
            <v>3549.52</v>
          </cell>
        </row>
        <row r="217">
          <cell r="AB217">
            <v>2680.52</v>
          </cell>
        </row>
        <row r="218">
          <cell r="AB218">
            <v>3206.02</v>
          </cell>
        </row>
        <row r="219">
          <cell r="AB219">
            <v>311.97000000000003</v>
          </cell>
        </row>
        <row r="220">
          <cell r="AB220">
            <v>2418.5100000000002</v>
          </cell>
        </row>
        <row r="221">
          <cell r="AB221">
            <v>3541.89</v>
          </cell>
        </row>
        <row r="222">
          <cell r="AB222">
            <v>2679.35</v>
          </cell>
        </row>
        <row r="223">
          <cell r="AB223">
            <v>342.85</v>
          </cell>
        </row>
        <row r="224">
          <cell r="AB224">
            <v>3210.66</v>
          </cell>
        </row>
        <row r="225">
          <cell r="AB225">
            <v>398.56</v>
          </cell>
        </row>
        <row r="226">
          <cell r="AB226">
            <v>4135.2</v>
          </cell>
        </row>
        <row r="227">
          <cell r="AB227">
            <v>3405.46</v>
          </cell>
        </row>
        <row r="228">
          <cell r="AB228">
            <v>328.06</v>
          </cell>
        </row>
        <row r="229">
          <cell r="AB229">
            <v>2603</v>
          </cell>
        </row>
        <row r="230">
          <cell r="AB230">
            <v>2776.45</v>
          </cell>
        </row>
        <row r="231">
          <cell r="AB231">
            <v>351.46</v>
          </cell>
        </row>
        <row r="232">
          <cell r="AB232">
            <v>3648.72</v>
          </cell>
        </row>
        <row r="233">
          <cell r="AB233">
            <v>375.2</v>
          </cell>
        </row>
        <row r="234">
          <cell r="AB234">
            <v>3891.97</v>
          </cell>
        </row>
        <row r="235">
          <cell r="AB235">
            <v>3037.22</v>
          </cell>
        </row>
        <row r="236">
          <cell r="AB236">
            <v>2711.54</v>
          </cell>
        </row>
        <row r="237">
          <cell r="AB237">
            <v>3527.08</v>
          </cell>
        </row>
        <row r="238">
          <cell r="AB238">
            <v>339.84</v>
          </cell>
        </row>
        <row r="239">
          <cell r="AB239">
            <v>3210.66</v>
          </cell>
        </row>
        <row r="240">
          <cell r="AB240">
            <v>398.56</v>
          </cell>
        </row>
        <row r="241">
          <cell r="AB241">
            <v>4135.2</v>
          </cell>
        </row>
        <row r="242">
          <cell r="AB242">
            <v>2603</v>
          </cell>
        </row>
        <row r="243">
          <cell r="AB243">
            <v>3405.46</v>
          </cell>
        </row>
        <row r="244">
          <cell r="AB244">
            <v>328.06</v>
          </cell>
        </row>
        <row r="245">
          <cell r="AB245">
            <v>2603</v>
          </cell>
        </row>
        <row r="246">
          <cell r="AB246">
            <v>328.06</v>
          </cell>
        </row>
        <row r="247">
          <cell r="AB247">
            <v>3405.46</v>
          </cell>
        </row>
        <row r="248">
          <cell r="AB248">
            <v>386.78</v>
          </cell>
        </row>
        <row r="249">
          <cell r="AB249">
            <v>4013.58</v>
          </cell>
        </row>
        <row r="250">
          <cell r="AB250">
            <v>3102.13</v>
          </cell>
        </row>
        <row r="251">
          <cell r="AB251">
            <v>362.8</v>
          </cell>
        </row>
        <row r="252">
          <cell r="AB252">
            <v>7021.38</v>
          </cell>
        </row>
        <row r="253">
          <cell r="AB253">
            <v>328.31</v>
          </cell>
        </row>
        <row r="254">
          <cell r="AB254">
            <v>17705.45</v>
          </cell>
        </row>
        <row r="255">
          <cell r="AB255">
            <v>328.3</v>
          </cell>
        </row>
        <row r="256">
          <cell r="AB256">
            <v>6426.19</v>
          </cell>
        </row>
        <row r="257">
          <cell r="AB257">
            <v>371.23</v>
          </cell>
        </row>
        <row r="258">
          <cell r="AB258">
            <v>16236.29</v>
          </cell>
        </row>
        <row r="259">
          <cell r="AB259">
            <v>328.29</v>
          </cell>
        </row>
        <row r="260">
          <cell r="AB260">
            <v>348</v>
          </cell>
        </row>
        <row r="261">
          <cell r="AB261">
            <v>15676.41</v>
          </cell>
        </row>
        <row r="262">
          <cell r="AB262">
            <v>290.02</v>
          </cell>
        </row>
        <row r="263">
          <cell r="AB263">
            <v>5023.04</v>
          </cell>
        </row>
        <row r="264">
          <cell r="AB264">
            <v>5557.55</v>
          </cell>
        </row>
        <row r="265">
          <cell r="AB265">
            <v>318.69</v>
          </cell>
        </row>
        <row r="266">
          <cell r="AB266">
            <v>18368.72</v>
          </cell>
        </row>
        <row r="267">
          <cell r="AB267">
            <v>348</v>
          </cell>
        </row>
        <row r="268">
          <cell r="AB268">
            <v>16262.87</v>
          </cell>
        </row>
        <row r="269">
          <cell r="AB269">
            <v>427.29</v>
          </cell>
        </row>
        <row r="270">
          <cell r="AB270">
            <v>7554.8</v>
          </cell>
        </row>
        <row r="271">
          <cell r="AB271">
            <v>348</v>
          </cell>
        </row>
        <row r="272">
          <cell r="AB272">
            <v>375.87</v>
          </cell>
        </row>
        <row r="273">
          <cell r="AB273">
            <v>11706.63</v>
          </cell>
        </row>
        <row r="274">
          <cell r="AB274">
            <v>11706.63</v>
          </cell>
        </row>
        <row r="275">
          <cell r="AB275">
            <v>14930.16</v>
          </cell>
        </row>
        <row r="276">
          <cell r="AB276">
            <v>375.87</v>
          </cell>
        </row>
        <row r="277">
          <cell r="AB277">
            <v>16651.75</v>
          </cell>
        </row>
        <row r="278">
          <cell r="AB278">
            <v>7554.8</v>
          </cell>
        </row>
        <row r="279">
          <cell r="AB279">
            <v>427.29</v>
          </cell>
        </row>
        <row r="280">
          <cell r="AB280">
            <v>19030.57</v>
          </cell>
        </row>
        <row r="281">
          <cell r="AB281">
            <v>348</v>
          </cell>
        </row>
        <row r="282">
          <cell r="AB282">
            <v>9859.57</v>
          </cell>
        </row>
        <row r="283">
          <cell r="AB283">
            <v>348</v>
          </cell>
        </row>
        <row r="284">
          <cell r="AB284">
            <v>575.36</v>
          </cell>
        </row>
        <row r="285">
          <cell r="AB285">
            <v>17841.169999999998</v>
          </cell>
        </row>
        <row r="286">
          <cell r="AB286">
            <v>58668.29</v>
          </cell>
        </row>
        <row r="287">
          <cell r="AB287">
            <v>348</v>
          </cell>
        </row>
        <row r="288">
          <cell r="AB288">
            <v>56725.760000000002</v>
          </cell>
        </row>
        <row r="289">
          <cell r="AB289">
            <v>17246.45</v>
          </cell>
        </row>
        <row r="290">
          <cell r="AB290">
            <v>556.20000000000005</v>
          </cell>
        </row>
        <row r="291">
          <cell r="AB291">
            <v>348.01</v>
          </cell>
        </row>
        <row r="292">
          <cell r="AB292">
            <v>348</v>
          </cell>
        </row>
        <row r="293">
          <cell r="AB293">
            <v>652</v>
          </cell>
        </row>
        <row r="294">
          <cell r="AB294">
            <v>20219.98</v>
          </cell>
        </row>
        <row r="295">
          <cell r="AB295">
            <v>66481.97</v>
          </cell>
        </row>
        <row r="296">
          <cell r="AB296">
            <v>348</v>
          </cell>
        </row>
        <row r="297">
          <cell r="AB297">
            <v>348</v>
          </cell>
        </row>
        <row r="298">
          <cell r="AB298">
            <v>348</v>
          </cell>
        </row>
        <row r="299">
          <cell r="AB299">
            <v>348.01</v>
          </cell>
        </row>
        <row r="300">
          <cell r="AB300">
            <v>362.26</v>
          </cell>
        </row>
        <row r="301">
          <cell r="AB301">
            <v>362.26</v>
          </cell>
        </row>
        <row r="302">
          <cell r="AB302">
            <v>362.26</v>
          </cell>
        </row>
        <row r="303">
          <cell r="AB303">
            <v>362.26</v>
          </cell>
        </row>
        <row r="304">
          <cell r="AB304">
            <v>362.27</v>
          </cell>
        </row>
        <row r="305">
          <cell r="AB305">
            <v>362.27</v>
          </cell>
        </row>
        <row r="306">
          <cell r="AB306">
            <v>362.26</v>
          </cell>
        </row>
        <row r="307">
          <cell r="AB307">
            <v>362.26</v>
          </cell>
        </row>
        <row r="308">
          <cell r="AB308">
            <v>686.81</v>
          </cell>
        </row>
        <row r="309">
          <cell r="AB309">
            <v>648.62</v>
          </cell>
        </row>
        <row r="310">
          <cell r="AB310">
            <v>325.19</v>
          </cell>
        </row>
        <row r="311">
          <cell r="AB311">
            <v>327.93</v>
          </cell>
        </row>
        <row r="312">
          <cell r="AB312">
            <v>3707.08</v>
          </cell>
        </row>
        <row r="313">
          <cell r="AB313">
            <v>12221.52</v>
          </cell>
        </row>
        <row r="314">
          <cell r="AB314">
            <v>656.6</v>
          </cell>
        </row>
        <row r="315">
          <cell r="AB315">
            <v>55404.84</v>
          </cell>
        </row>
        <row r="316">
          <cell r="AB316">
            <v>1392.01</v>
          </cell>
        </row>
        <row r="317">
          <cell r="AB317">
            <v>8668.2199999999993</v>
          </cell>
        </row>
        <row r="318">
          <cell r="AB318">
            <v>728.74</v>
          </cell>
        </row>
        <row r="319">
          <cell r="AB319">
            <v>8628.84</v>
          </cell>
        </row>
        <row r="320">
          <cell r="AB320">
            <v>352.2</v>
          </cell>
        </row>
        <row r="321">
          <cell r="AB321">
            <v>696</v>
          </cell>
        </row>
        <row r="322">
          <cell r="AB322">
            <v>7820.72</v>
          </cell>
        </row>
        <row r="323">
          <cell r="AB323">
            <v>383.05</v>
          </cell>
        </row>
        <row r="324">
          <cell r="AB324">
            <v>5002.17</v>
          </cell>
        </row>
        <row r="325">
          <cell r="AB325">
            <v>696</v>
          </cell>
        </row>
        <row r="326">
          <cell r="AB326">
            <v>8019.49</v>
          </cell>
        </row>
        <row r="327">
          <cell r="AB327">
            <v>358.98</v>
          </cell>
        </row>
        <row r="328">
          <cell r="AB328">
            <v>4654.0600000000004</v>
          </cell>
        </row>
        <row r="329">
          <cell r="AB329">
            <v>696</v>
          </cell>
        </row>
        <row r="330">
          <cell r="AB330">
            <v>7518.27</v>
          </cell>
        </row>
        <row r="331">
          <cell r="AB331">
            <v>7267.66</v>
          </cell>
        </row>
        <row r="332">
          <cell r="AB332">
            <v>347</v>
          </cell>
        </row>
        <row r="333">
          <cell r="AB333">
            <v>4501.82</v>
          </cell>
        </row>
        <row r="334">
          <cell r="AB334">
            <v>696</v>
          </cell>
        </row>
        <row r="335">
          <cell r="AB335">
            <v>406.95</v>
          </cell>
        </row>
        <row r="336">
          <cell r="AB336">
            <v>5306.61</v>
          </cell>
        </row>
        <row r="337">
          <cell r="AB337">
            <v>696</v>
          </cell>
        </row>
        <row r="338">
          <cell r="AB338">
            <v>8520.7099999999991</v>
          </cell>
        </row>
        <row r="339">
          <cell r="AB339">
            <v>2646.67</v>
          </cell>
        </row>
        <row r="340">
          <cell r="AB340">
            <v>696</v>
          </cell>
        </row>
        <row r="341">
          <cell r="AB341">
            <v>5778.5</v>
          </cell>
        </row>
        <row r="342">
          <cell r="AB342">
            <v>328.24</v>
          </cell>
        </row>
        <row r="343">
          <cell r="AB343">
            <v>2646.67</v>
          </cell>
        </row>
        <row r="344">
          <cell r="AB344">
            <v>696</v>
          </cell>
        </row>
        <row r="345">
          <cell r="AB345">
            <v>5778.5</v>
          </cell>
        </row>
        <row r="346">
          <cell r="AB346">
            <v>328.24</v>
          </cell>
        </row>
        <row r="347">
          <cell r="AB347">
            <v>7223.13</v>
          </cell>
        </row>
        <row r="348">
          <cell r="AB348">
            <v>410.32</v>
          </cell>
        </row>
        <row r="349">
          <cell r="AB349">
            <v>3319.25</v>
          </cell>
        </row>
        <row r="350">
          <cell r="AB350">
            <v>696</v>
          </cell>
        </row>
        <row r="351">
          <cell r="AB351">
            <v>5000</v>
          </cell>
        </row>
        <row r="352">
          <cell r="AB352">
            <v>6061.98</v>
          </cell>
        </row>
        <row r="353">
          <cell r="AB353">
            <v>696</v>
          </cell>
        </row>
        <row r="354">
          <cell r="AB354">
            <v>340.3</v>
          </cell>
        </row>
        <row r="355">
          <cell r="AB355">
            <v>6100.29</v>
          </cell>
        </row>
        <row r="356">
          <cell r="AB356">
            <v>6081.08</v>
          </cell>
        </row>
        <row r="357">
          <cell r="AB357">
            <v>68872.09</v>
          </cell>
        </row>
        <row r="358">
          <cell r="AB358">
            <v>472.06</v>
          </cell>
        </row>
        <row r="359">
          <cell r="AB359">
            <v>51160.97</v>
          </cell>
        </row>
        <row r="360">
          <cell r="AB360">
            <v>724.52</v>
          </cell>
        </row>
        <row r="361">
          <cell r="AB361">
            <v>11721.8</v>
          </cell>
        </row>
        <row r="362">
          <cell r="AB362">
            <v>724.52</v>
          </cell>
        </row>
        <row r="363">
          <cell r="AB363">
            <v>32686.71</v>
          </cell>
        </row>
        <row r="364">
          <cell r="AB364">
            <v>419.2</v>
          </cell>
        </row>
        <row r="365">
          <cell r="AB365">
            <v>4884.6499999999996</v>
          </cell>
        </row>
        <row r="366">
          <cell r="AB366">
            <v>724.52</v>
          </cell>
        </row>
        <row r="367">
          <cell r="AB367">
            <v>15774.08</v>
          </cell>
        </row>
        <row r="368">
          <cell r="AB368">
            <v>406.09</v>
          </cell>
        </row>
        <row r="369">
          <cell r="AB369">
            <v>4720.2</v>
          </cell>
        </row>
        <row r="370">
          <cell r="AB370">
            <v>6158.68</v>
          </cell>
        </row>
        <row r="371">
          <cell r="AB371">
            <v>831.53</v>
          </cell>
        </row>
        <row r="372">
          <cell r="AB372">
            <v>380.95</v>
          </cell>
        </row>
        <row r="373">
          <cell r="AB373">
            <v>333.52</v>
          </cell>
        </row>
        <row r="374">
          <cell r="AB374">
            <v>656.6</v>
          </cell>
        </row>
        <row r="375">
          <cell r="AB375">
            <v>328.3</v>
          </cell>
        </row>
        <row r="376">
          <cell r="AB376">
            <v>19.7</v>
          </cell>
        </row>
        <row r="377">
          <cell r="AB377">
            <v>8822.19</v>
          </cell>
        </row>
        <row r="378">
          <cell r="AB378">
            <v>348</v>
          </cell>
        </row>
        <row r="379">
          <cell r="AB379">
            <v>339.96</v>
          </cell>
        </row>
        <row r="380">
          <cell r="AB380">
            <v>772.85</v>
          </cell>
        </row>
        <row r="381">
          <cell r="AB381">
            <v>348</v>
          </cell>
        </row>
        <row r="382">
          <cell r="AB382">
            <v>5572.26</v>
          </cell>
        </row>
        <row r="383">
          <cell r="AB383">
            <v>6355.81</v>
          </cell>
        </row>
        <row r="384">
          <cell r="AB384">
            <v>388.48</v>
          </cell>
        </row>
        <row r="385">
          <cell r="AB385">
            <v>938.45</v>
          </cell>
        </row>
        <row r="386">
          <cell r="AB386">
            <v>830.01</v>
          </cell>
        </row>
        <row r="387">
          <cell r="AB387">
            <v>348</v>
          </cell>
        </row>
        <row r="388">
          <cell r="AB388">
            <v>364.24</v>
          </cell>
        </row>
        <row r="389">
          <cell r="AB389">
            <v>5964.03</v>
          </cell>
        </row>
        <row r="390">
          <cell r="AB390">
            <v>6355.8</v>
          </cell>
        </row>
        <row r="391">
          <cell r="AB391">
            <v>883.25</v>
          </cell>
        </row>
        <row r="392">
          <cell r="AB392">
            <v>388.48</v>
          </cell>
        </row>
        <row r="393">
          <cell r="AB393">
            <v>348</v>
          </cell>
        </row>
        <row r="394">
          <cell r="AB394">
            <v>364.23</v>
          </cell>
        </row>
        <row r="395">
          <cell r="AB395">
            <v>828.07</v>
          </cell>
        </row>
        <row r="396">
          <cell r="AB396">
            <v>5964.03</v>
          </cell>
        </row>
        <row r="397">
          <cell r="AB397">
            <v>347.99</v>
          </cell>
        </row>
        <row r="398">
          <cell r="AB398">
            <v>910.86</v>
          </cell>
        </row>
        <row r="399">
          <cell r="AB399">
            <v>348</v>
          </cell>
        </row>
        <row r="400">
          <cell r="AB400">
            <v>6595.37</v>
          </cell>
        </row>
        <row r="401">
          <cell r="AB401">
            <v>400.78</v>
          </cell>
        </row>
        <row r="402">
          <cell r="AB402">
            <v>348</v>
          </cell>
        </row>
        <row r="403">
          <cell r="AB403">
            <v>348</v>
          </cell>
        </row>
        <row r="404">
          <cell r="AB404">
            <v>348</v>
          </cell>
        </row>
        <row r="405">
          <cell r="AB405">
            <v>399.95</v>
          </cell>
        </row>
        <row r="406">
          <cell r="AB406">
            <v>1495.69</v>
          </cell>
        </row>
        <row r="407">
          <cell r="AB407">
            <v>938.46</v>
          </cell>
        </row>
        <row r="408">
          <cell r="AB408">
            <v>696</v>
          </cell>
        </row>
        <row r="409">
          <cell r="AB409">
            <v>362.26</v>
          </cell>
        </row>
        <row r="410">
          <cell r="AB410">
            <v>724.52</v>
          </cell>
        </row>
        <row r="411">
          <cell r="AB411">
            <v>362.27</v>
          </cell>
        </row>
        <row r="412">
          <cell r="AB412">
            <v>362.26</v>
          </cell>
        </row>
        <row r="413">
          <cell r="AB413">
            <v>362.26</v>
          </cell>
        </row>
        <row r="414">
          <cell r="AB414">
            <v>362.26</v>
          </cell>
        </row>
        <row r="415">
          <cell r="AB415">
            <v>362.25</v>
          </cell>
        </row>
        <row r="416">
          <cell r="AB416">
            <v>1387.45</v>
          </cell>
        </row>
        <row r="417">
          <cell r="AB417">
            <v>4650.7700000000004</v>
          </cell>
        </row>
        <row r="418">
          <cell r="AB418">
            <v>1345.41</v>
          </cell>
        </row>
        <row r="419">
          <cell r="AB419">
            <v>4509.84</v>
          </cell>
        </row>
        <row r="420">
          <cell r="AB420">
            <v>4087.04</v>
          </cell>
        </row>
        <row r="421">
          <cell r="AB421">
            <v>1219.28</v>
          </cell>
        </row>
        <row r="422">
          <cell r="AB422">
            <v>4514.22</v>
          </cell>
        </row>
        <row r="423">
          <cell r="AB423">
            <v>1346.42</v>
          </cell>
        </row>
        <row r="424">
          <cell r="AB424">
            <v>5288.71</v>
          </cell>
        </row>
        <row r="425">
          <cell r="AB425">
            <v>1577.1</v>
          </cell>
        </row>
        <row r="426">
          <cell r="AB426">
            <v>1299.32</v>
          </cell>
        </row>
        <row r="427">
          <cell r="AB427">
            <v>4357.18</v>
          </cell>
        </row>
        <row r="428">
          <cell r="AB428">
            <v>1388.92</v>
          </cell>
        </row>
        <row r="429">
          <cell r="AB429">
            <v>4657.67</v>
          </cell>
        </row>
        <row r="430">
          <cell r="AB430">
            <v>4958.17</v>
          </cell>
        </row>
        <row r="431">
          <cell r="AB431">
            <v>1478.53</v>
          </cell>
        </row>
        <row r="432">
          <cell r="AB432">
            <v>4537.47</v>
          </cell>
        </row>
        <row r="433">
          <cell r="AB433">
            <v>1353.08</v>
          </cell>
        </row>
        <row r="434">
          <cell r="AB434">
            <v>5288.71</v>
          </cell>
        </row>
        <row r="435">
          <cell r="AB435">
            <v>1577.1</v>
          </cell>
        </row>
        <row r="436">
          <cell r="AB436">
            <v>4357.18</v>
          </cell>
        </row>
        <row r="437">
          <cell r="AB437">
            <v>1299.32</v>
          </cell>
        </row>
        <row r="438">
          <cell r="AB438">
            <v>1299.32</v>
          </cell>
        </row>
        <row r="439">
          <cell r="AB439">
            <v>4357.18</v>
          </cell>
        </row>
        <row r="462">
          <cell r="AB462">
            <v>6835.69</v>
          </cell>
        </row>
        <row r="463">
          <cell r="AB463">
            <v>372.86</v>
          </cell>
        </row>
        <row r="464">
          <cell r="AB464">
            <v>2438.5500000000002</v>
          </cell>
        </row>
        <row r="465">
          <cell r="AB465">
            <v>340</v>
          </cell>
        </row>
        <row r="466">
          <cell r="AB466">
            <v>2818.4</v>
          </cell>
        </row>
        <row r="467">
          <cell r="AB467">
            <v>6652.82</v>
          </cell>
        </row>
        <row r="468">
          <cell r="AB468">
            <v>8174.09</v>
          </cell>
        </row>
        <row r="469">
          <cell r="AB469">
            <v>361.33</v>
          </cell>
        </row>
        <row r="470">
          <cell r="AB470">
            <v>1397.76</v>
          </cell>
        </row>
        <row r="471">
          <cell r="AB471">
            <v>690.87</v>
          </cell>
        </row>
        <row r="472">
          <cell r="AB472">
            <v>8455.9500000000007</v>
          </cell>
        </row>
        <row r="473">
          <cell r="AB473">
            <v>2211.52</v>
          </cell>
        </row>
        <row r="474">
          <cell r="AB474">
            <v>2522.64</v>
          </cell>
        </row>
        <row r="475">
          <cell r="AB475">
            <v>7413.05</v>
          </cell>
        </row>
        <row r="476">
          <cell r="AB476">
            <v>1420.63</v>
          </cell>
        </row>
        <row r="477">
          <cell r="AB477">
            <v>1252.6600000000001</v>
          </cell>
        </row>
        <row r="478">
          <cell r="AB478">
            <v>326.24</v>
          </cell>
        </row>
        <row r="479">
          <cell r="AB479">
            <v>5981.29</v>
          </cell>
        </row>
        <row r="480">
          <cell r="AB480">
            <v>307.04000000000002</v>
          </cell>
        </row>
        <row r="481">
          <cell r="AB481">
            <v>350.88</v>
          </cell>
        </row>
        <row r="482">
          <cell r="AB482">
            <v>6656.35</v>
          </cell>
        </row>
        <row r="483">
          <cell r="AB483">
            <v>8154.9</v>
          </cell>
        </row>
        <row r="484">
          <cell r="AB484">
            <v>2432.3000000000002</v>
          </cell>
        </row>
        <row r="485">
          <cell r="AB485">
            <v>358.79</v>
          </cell>
        </row>
        <row r="486">
          <cell r="AB486">
            <v>416.92</v>
          </cell>
        </row>
        <row r="487">
          <cell r="AB487">
            <v>9555.74</v>
          </cell>
        </row>
        <row r="488">
          <cell r="AB488">
            <v>2849.54</v>
          </cell>
        </row>
        <row r="489">
          <cell r="AB489">
            <v>7795.54</v>
          </cell>
        </row>
        <row r="490">
          <cell r="AB490">
            <v>7795.54</v>
          </cell>
        </row>
        <row r="491">
          <cell r="AB491">
            <v>416.92</v>
          </cell>
        </row>
        <row r="492">
          <cell r="AB492">
            <v>192.67</v>
          </cell>
        </row>
        <row r="493">
          <cell r="AB493">
            <v>2356.6999999999998</v>
          </cell>
        </row>
        <row r="494">
          <cell r="AB494">
            <v>7903.02</v>
          </cell>
        </row>
        <row r="495">
          <cell r="AB495">
            <v>1327.68</v>
          </cell>
        </row>
        <row r="496">
          <cell r="AB496">
            <v>322.82</v>
          </cell>
        </row>
        <row r="497">
          <cell r="AB497">
            <v>2509.02</v>
          </cell>
        </row>
        <row r="498">
          <cell r="AB498">
            <v>8413.86</v>
          </cell>
        </row>
        <row r="499">
          <cell r="AB499">
            <v>345.86</v>
          </cell>
        </row>
        <row r="500">
          <cell r="AB500">
            <v>1416.67</v>
          </cell>
        </row>
        <row r="501">
          <cell r="AB501">
            <v>5781.64</v>
          </cell>
        </row>
        <row r="502">
          <cell r="AB502">
            <v>9014.85</v>
          </cell>
        </row>
        <row r="503">
          <cell r="AB503">
            <v>2688.24</v>
          </cell>
        </row>
        <row r="504">
          <cell r="AB504">
            <v>1505.67</v>
          </cell>
        </row>
        <row r="505">
          <cell r="AB505">
            <v>7316.44</v>
          </cell>
        </row>
        <row r="506">
          <cell r="AB506">
            <v>368.89</v>
          </cell>
        </row>
        <row r="507">
          <cell r="AB507">
            <v>392.32</v>
          </cell>
        </row>
        <row r="508">
          <cell r="AB508">
            <v>334.41</v>
          </cell>
        </row>
        <row r="509">
          <cell r="AB509">
            <v>1392.55</v>
          </cell>
        </row>
        <row r="510">
          <cell r="AB510">
            <v>8173.46</v>
          </cell>
        </row>
        <row r="511">
          <cell r="AB511">
            <v>6685.1</v>
          </cell>
        </row>
        <row r="512">
          <cell r="AB512">
            <v>2437.33</v>
          </cell>
        </row>
        <row r="513">
          <cell r="AB513">
            <v>355.75</v>
          </cell>
        </row>
        <row r="514">
          <cell r="AB514">
            <v>2849.54</v>
          </cell>
        </row>
        <row r="515">
          <cell r="AB515">
            <v>7795.54</v>
          </cell>
        </row>
        <row r="516">
          <cell r="AB516">
            <v>391.91</v>
          </cell>
        </row>
        <row r="517">
          <cell r="AB517">
            <v>1594.67</v>
          </cell>
        </row>
        <row r="518">
          <cell r="AB518">
            <v>9555.74</v>
          </cell>
        </row>
        <row r="519">
          <cell r="AB519">
            <v>416.92</v>
          </cell>
        </row>
        <row r="520">
          <cell r="AB520">
            <v>1327.68</v>
          </cell>
        </row>
        <row r="521">
          <cell r="AB521">
            <v>7903.02</v>
          </cell>
        </row>
        <row r="522">
          <cell r="AB522">
            <v>6401.9</v>
          </cell>
        </row>
        <row r="523">
          <cell r="AB523">
            <v>2356.6799999999998</v>
          </cell>
        </row>
        <row r="524">
          <cell r="AB524">
            <v>343.29</v>
          </cell>
        </row>
        <row r="525">
          <cell r="AB525">
            <v>322.82</v>
          </cell>
        </row>
        <row r="526">
          <cell r="AB526">
            <v>343.29</v>
          </cell>
        </row>
        <row r="527">
          <cell r="AB527">
            <v>6401.9</v>
          </cell>
        </row>
        <row r="528">
          <cell r="AB528">
            <v>2356.6999999999998</v>
          </cell>
        </row>
        <row r="529">
          <cell r="AB529">
            <v>7903.02</v>
          </cell>
        </row>
        <row r="530">
          <cell r="AB530">
            <v>1327.68</v>
          </cell>
        </row>
        <row r="531">
          <cell r="AB531">
            <v>322.82</v>
          </cell>
        </row>
        <row r="532">
          <cell r="AB532">
            <v>380.48</v>
          </cell>
        </row>
        <row r="533">
          <cell r="AB533">
            <v>1570.58</v>
          </cell>
        </row>
        <row r="534">
          <cell r="AB534">
            <v>7599.67</v>
          </cell>
        </row>
        <row r="535">
          <cell r="AB535">
            <v>2714.09</v>
          </cell>
        </row>
        <row r="536">
          <cell r="AB536">
            <v>9108.01</v>
          </cell>
        </row>
        <row r="537">
          <cell r="AB537">
            <v>404.79</v>
          </cell>
        </row>
        <row r="538">
          <cell r="AB538">
            <v>1084.25</v>
          </cell>
        </row>
        <row r="539">
          <cell r="AB539">
            <v>3635.99</v>
          </cell>
        </row>
        <row r="540">
          <cell r="AB540">
            <v>1313.21</v>
          </cell>
        </row>
        <row r="541">
          <cell r="AB541">
            <v>328.29</v>
          </cell>
        </row>
        <row r="542">
          <cell r="AB542">
            <v>328.3</v>
          </cell>
        </row>
        <row r="543">
          <cell r="AB543">
            <v>1313.21</v>
          </cell>
        </row>
        <row r="544">
          <cell r="AB544">
            <v>656.6</v>
          </cell>
        </row>
        <row r="545">
          <cell r="AB545">
            <v>348</v>
          </cell>
        </row>
        <row r="546">
          <cell r="AB546">
            <v>78.790000000000006</v>
          </cell>
        </row>
        <row r="547">
          <cell r="AB547">
            <v>696</v>
          </cell>
        </row>
        <row r="548">
          <cell r="AB548">
            <v>348.01</v>
          </cell>
        </row>
        <row r="549">
          <cell r="AB549">
            <v>696</v>
          </cell>
        </row>
        <row r="550">
          <cell r="AB550">
            <v>348</v>
          </cell>
        </row>
        <row r="551">
          <cell r="AB551">
            <v>696</v>
          </cell>
        </row>
        <row r="552">
          <cell r="AB552">
            <v>348</v>
          </cell>
        </row>
        <row r="553">
          <cell r="AB553">
            <v>348</v>
          </cell>
        </row>
        <row r="554">
          <cell r="AB554">
            <v>696</v>
          </cell>
        </row>
        <row r="555">
          <cell r="AB555">
            <v>347.99</v>
          </cell>
        </row>
        <row r="556">
          <cell r="AB556">
            <v>695.99</v>
          </cell>
        </row>
        <row r="557">
          <cell r="AB557">
            <v>696</v>
          </cell>
        </row>
        <row r="558">
          <cell r="AB558">
            <v>348</v>
          </cell>
        </row>
        <row r="559">
          <cell r="AB559">
            <v>348</v>
          </cell>
        </row>
        <row r="560">
          <cell r="AB560">
            <v>696</v>
          </cell>
        </row>
        <row r="561">
          <cell r="AB561">
            <v>696</v>
          </cell>
        </row>
        <row r="562">
          <cell r="AB562">
            <v>348</v>
          </cell>
        </row>
        <row r="563">
          <cell r="AB563">
            <v>117204.95</v>
          </cell>
        </row>
        <row r="564">
          <cell r="AB564">
            <v>291.18</v>
          </cell>
        </row>
        <row r="565">
          <cell r="AB565">
            <v>205.05</v>
          </cell>
        </row>
        <row r="566">
          <cell r="AB566">
            <v>291.18</v>
          </cell>
        </row>
        <row r="567">
          <cell r="AB567">
            <v>205.05</v>
          </cell>
        </row>
        <row r="568">
          <cell r="AB568">
            <v>205.06</v>
          </cell>
        </row>
        <row r="569">
          <cell r="AB569">
            <v>291.17</v>
          </cell>
        </row>
        <row r="570">
          <cell r="AB570">
            <v>215.08</v>
          </cell>
        </row>
        <row r="571">
          <cell r="AB571">
            <v>305.45999999999998</v>
          </cell>
        </row>
        <row r="572">
          <cell r="AB572">
            <v>215.08</v>
          </cell>
        </row>
        <row r="573">
          <cell r="AB573">
            <v>305.45</v>
          </cell>
        </row>
        <row r="574">
          <cell r="AB574">
            <v>215.08</v>
          </cell>
        </row>
        <row r="575">
          <cell r="AB575">
            <v>305.45</v>
          </cell>
        </row>
        <row r="576">
          <cell r="AB576">
            <v>305.45</v>
          </cell>
        </row>
        <row r="577">
          <cell r="AB577">
            <v>215.08</v>
          </cell>
        </row>
        <row r="578">
          <cell r="AB578">
            <v>215.08</v>
          </cell>
        </row>
        <row r="579">
          <cell r="AB579">
            <v>305.45</v>
          </cell>
        </row>
        <row r="580">
          <cell r="AB580">
            <v>215.08</v>
          </cell>
        </row>
        <row r="581">
          <cell r="AB581">
            <v>305.45</v>
          </cell>
        </row>
        <row r="582">
          <cell r="AB582">
            <v>305.45</v>
          </cell>
        </row>
        <row r="583">
          <cell r="AB583">
            <v>215.08</v>
          </cell>
        </row>
        <row r="584">
          <cell r="AB584">
            <v>215.08</v>
          </cell>
        </row>
        <row r="585">
          <cell r="AB585">
            <v>305.45</v>
          </cell>
        </row>
        <row r="586">
          <cell r="AB586">
            <v>215.08</v>
          </cell>
        </row>
        <row r="587">
          <cell r="AB587">
            <v>305.45</v>
          </cell>
        </row>
        <row r="588">
          <cell r="AB588">
            <v>291.18</v>
          </cell>
        </row>
        <row r="589">
          <cell r="AB589">
            <v>205.05</v>
          </cell>
        </row>
        <row r="590">
          <cell r="AB590">
            <v>582.36</v>
          </cell>
        </row>
        <row r="591">
          <cell r="AB591">
            <v>410.09</v>
          </cell>
        </row>
        <row r="592">
          <cell r="AB592">
            <v>205.05</v>
          </cell>
        </row>
        <row r="593">
          <cell r="AB593">
            <v>291.17</v>
          </cell>
        </row>
        <row r="594">
          <cell r="AB594">
            <v>5251.05</v>
          </cell>
        </row>
        <row r="595">
          <cell r="AB595">
            <v>1641.51</v>
          </cell>
        </row>
        <row r="596">
          <cell r="AB596">
            <v>14600.61</v>
          </cell>
        </row>
        <row r="597">
          <cell r="AB597">
            <v>4355.76</v>
          </cell>
        </row>
        <row r="598">
          <cell r="AB598">
            <v>219366.43</v>
          </cell>
        </row>
        <row r="599">
          <cell r="AB599">
            <v>734706.31</v>
          </cell>
        </row>
        <row r="600">
          <cell r="AB600">
            <v>6763.04</v>
          </cell>
        </row>
        <row r="601">
          <cell r="AB601">
            <v>1740.02</v>
          </cell>
        </row>
        <row r="602">
          <cell r="AB602">
            <v>99653.05</v>
          </cell>
        </row>
        <row r="603">
          <cell r="AB603">
            <v>330936.42</v>
          </cell>
        </row>
        <row r="604">
          <cell r="AB604">
            <v>43241.23</v>
          </cell>
        </row>
        <row r="605">
          <cell r="AB605">
            <v>12894.58</v>
          </cell>
        </row>
        <row r="606">
          <cell r="AB606">
            <v>1740.01</v>
          </cell>
        </row>
        <row r="607">
          <cell r="AB607">
            <v>44593.46</v>
          </cell>
        </row>
        <row r="608">
          <cell r="AB608">
            <v>1740.01</v>
          </cell>
        </row>
        <row r="609">
          <cell r="AB609">
            <v>13297.83</v>
          </cell>
        </row>
        <row r="610">
          <cell r="AB610">
            <v>1740.01</v>
          </cell>
        </row>
        <row r="611">
          <cell r="AB611">
            <v>11837.21</v>
          </cell>
        </row>
        <row r="612">
          <cell r="AB612">
            <v>39695.39</v>
          </cell>
        </row>
        <row r="613">
          <cell r="AB613">
            <v>46576.73</v>
          </cell>
        </row>
        <row r="614">
          <cell r="AB614">
            <v>1740</v>
          </cell>
        </row>
        <row r="615">
          <cell r="AB615">
            <v>13889.24</v>
          </cell>
        </row>
        <row r="616">
          <cell r="AB616">
            <v>38313.11</v>
          </cell>
        </row>
        <row r="617">
          <cell r="AB617">
            <v>11425.02</v>
          </cell>
        </row>
        <row r="618">
          <cell r="AB618">
            <v>1740.01</v>
          </cell>
        </row>
        <row r="619">
          <cell r="AB619">
            <v>37922.47</v>
          </cell>
        </row>
        <row r="620">
          <cell r="AB620">
            <v>1740.02</v>
          </cell>
        </row>
        <row r="621">
          <cell r="AB621">
            <v>11308.53</v>
          </cell>
        </row>
        <row r="654">
          <cell r="AB654">
            <v>401.27</v>
          </cell>
        </row>
        <row r="655">
          <cell r="AB655">
            <v>457.47</v>
          </cell>
        </row>
        <row r="656">
          <cell r="AB656">
            <v>237.94</v>
          </cell>
        </row>
        <row r="657">
          <cell r="AB657">
            <v>558.84</v>
          </cell>
        </row>
        <row r="658">
          <cell r="AB658">
            <v>48885.99</v>
          </cell>
        </row>
        <row r="659">
          <cell r="AB659">
            <v>335.98</v>
          </cell>
        </row>
        <row r="660">
          <cell r="AB660">
            <v>1759.56</v>
          </cell>
        </row>
        <row r="661">
          <cell r="AB661">
            <v>394.19</v>
          </cell>
        </row>
        <row r="662">
          <cell r="AB662">
            <v>2124.8000000000002</v>
          </cell>
        </row>
        <row r="663">
          <cell r="AB663">
            <v>324.56</v>
          </cell>
        </row>
        <row r="664">
          <cell r="AB664">
            <v>1735.47</v>
          </cell>
        </row>
        <row r="665">
          <cell r="AB665">
            <v>324.56</v>
          </cell>
        </row>
        <row r="666">
          <cell r="AB666">
            <v>1735.47</v>
          </cell>
        </row>
        <row r="667">
          <cell r="AB667">
            <v>2059.9299999999998</v>
          </cell>
        </row>
        <row r="668">
          <cell r="AB668">
            <v>382.58</v>
          </cell>
        </row>
        <row r="669">
          <cell r="AB669">
            <v>8444.9699999999993</v>
          </cell>
        </row>
        <row r="670">
          <cell r="AB670">
            <v>5195.5600000000004</v>
          </cell>
        </row>
        <row r="671">
          <cell r="AB671">
            <v>8355.27</v>
          </cell>
        </row>
        <row r="672">
          <cell r="AB672">
            <v>5216.43</v>
          </cell>
        </row>
        <row r="673">
          <cell r="AB673">
            <v>4051.73</v>
          </cell>
        </row>
        <row r="674">
          <cell r="AB674">
            <v>6582.77</v>
          </cell>
        </row>
        <row r="675">
          <cell r="AB675">
            <v>8184.12</v>
          </cell>
        </row>
        <row r="676">
          <cell r="AB676">
            <v>4945.9399999999996</v>
          </cell>
        </row>
        <row r="677">
          <cell r="AB677">
            <v>9578.61</v>
          </cell>
        </row>
        <row r="678">
          <cell r="AB678">
            <v>5690.5</v>
          </cell>
        </row>
        <row r="679">
          <cell r="AB679">
            <v>4685.51</v>
          </cell>
        </row>
        <row r="680">
          <cell r="AB680">
            <v>7886.84</v>
          </cell>
        </row>
        <row r="681">
          <cell r="AB681">
            <v>8458.92</v>
          </cell>
        </row>
        <row r="682">
          <cell r="AB682">
            <v>5024.8900000000003</v>
          </cell>
        </row>
        <row r="683">
          <cell r="AB683">
            <v>9031</v>
          </cell>
        </row>
        <row r="684">
          <cell r="AB684">
            <v>5364.26</v>
          </cell>
        </row>
        <row r="685">
          <cell r="AB685">
            <v>4861.7700000000004</v>
          </cell>
        </row>
        <row r="686">
          <cell r="AB686">
            <v>8185.1</v>
          </cell>
        </row>
        <row r="687">
          <cell r="AB687">
            <v>5188.01</v>
          </cell>
        </row>
        <row r="688">
          <cell r="AB688">
            <v>8732.73</v>
          </cell>
        </row>
        <row r="689">
          <cell r="AB689">
            <v>8732.73</v>
          </cell>
        </row>
        <row r="690">
          <cell r="AB690">
            <v>5188.01</v>
          </cell>
        </row>
        <row r="691">
          <cell r="AB691">
            <v>7886.84</v>
          </cell>
        </row>
        <row r="692">
          <cell r="AB692">
            <v>4685.51</v>
          </cell>
        </row>
        <row r="695">
          <cell r="AB695">
            <v>17419.259999999998</v>
          </cell>
        </row>
        <row r="696">
          <cell r="AB696">
            <v>5196.6400000000003</v>
          </cell>
        </row>
        <row r="697">
          <cell r="AB697">
            <v>17701.12</v>
          </cell>
        </row>
        <row r="698">
          <cell r="AB698">
            <v>5280.73</v>
          </cell>
        </row>
        <row r="699">
          <cell r="AB699">
            <v>14403.3</v>
          </cell>
        </row>
        <row r="700">
          <cell r="AB700">
            <v>4296.88</v>
          </cell>
        </row>
        <row r="701">
          <cell r="AB701">
            <v>9947.9</v>
          </cell>
        </row>
        <row r="702">
          <cell r="AB702">
            <v>6971.48</v>
          </cell>
        </row>
        <row r="703">
          <cell r="AB703">
            <v>2078.9</v>
          </cell>
        </row>
        <row r="704">
          <cell r="AB704">
            <v>5179.3500000000004</v>
          </cell>
        </row>
        <row r="705">
          <cell r="AB705">
            <v>17368.61</v>
          </cell>
        </row>
        <row r="706">
          <cell r="AB706">
            <v>17939.55</v>
          </cell>
        </row>
        <row r="707">
          <cell r="AB707">
            <v>5349.59</v>
          </cell>
        </row>
        <row r="708">
          <cell r="AB708">
            <v>16256.78</v>
          </cell>
        </row>
        <row r="709">
          <cell r="AB709">
            <v>4847.79</v>
          </cell>
        </row>
        <row r="710">
          <cell r="AB710">
            <v>5179.3500000000004</v>
          </cell>
        </row>
        <row r="711">
          <cell r="AB711">
            <v>17368.61</v>
          </cell>
        </row>
        <row r="712">
          <cell r="AB712">
            <v>5179.3500000000004</v>
          </cell>
        </row>
        <row r="713">
          <cell r="AB713">
            <v>17368.61</v>
          </cell>
        </row>
        <row r="714">
          <cell r="AB714">
            <v>15685.84</v>
          </cell>
        </row>
        <row r="715">
          <cell r="AB715">
            <v>4677.53</v>
          </cell>
        </row>
        <row r="716">
          <cell r="AB716">
            <v>18510.490000000002</v>
          </cell>
        </row>
        <row r="717">
          <cell r="AB717">
            <v>5519.85</v>
          </cell>
        </row>
        <row r="718">
          <cell r="AB718">
            <v>5000</v>
          </cell>
        </row>
        <row r="719">
          <cell r="AB719">
            <v>9847.7900000000009</v>
          </cell>
        </row>
        <row r="720">
          <cell r="AB720">
            <v>5018.05</v>
          </cell>
        </row>
        <row r="721">
          <cell r="AB721">
            <v>9718.2000000000007</v>
          </cell>
        </row>
        <row r="722">
          <cell r="AB722">
            <v>14576.41</v>
          </cell>
        </row>
        <row r="723">
          <cell r="AB723">
            <v>84579.83</v>
          </cell>
        </row>
        <row r="724">
          <cell r="AB724">
            <v>18540.62</v>
          </cell>
        </row>
        <row r="725">
          <cell r="AB725">
            <v>22984.87</v>
          </cell>
        </row>
        <row r="726">
          <cell r="AB726">
            <v>6982.58</v>
          </cell>
        </row>
        <row r="727">
          <cell r="AB727">
            <v>4319.7299999999996</v>
          </cell>
        </row>
        <row r="728">
          <cell r="AB728">
            <v>14219.45</v>
          </cell>
        </row>
        <row r="729">
          <cell r="AB729">
            <v>7209.42</v>
          </cell>
        </row>
        <row r="730">
          <cell r="AB730">
            <v>23731.55</v>
          </cell>
        </row>
        <row r="731">
          <cell r="AB731">
            <v>19.72</v>
          </cell>
        </row>
        <row r="732">
          <cell r="AB732">
            <v>64.94</v>
          </cell>
        </row>
        <row r="733">
          <cell r="AB733">
            <v>10453.57</v>
          </cell>
        </row>
        <row r="734">
          <cell r="AB734">
            <v>3175.69</v>
          </cell>
        </row>
        <row r="735">
          <cell r="AB735">
            <v>23731.55</v>
          </cell>
        </row>
        <row r="736">
          <cell r="AB736">
            <v>7209.42</v>
          </cell>
        </row>
        <row r="759">
          <cell r="AB759">
            <v>7204.27</v>
          </cell>
        </row>
        <row r="760">
          <cell r="AB760">
            <v>374.35</v>
          </cell>
        </row>
        <row r="761">
          <cell r="AB761">
            <v>397.56</v>
          </cell>
        </row>
        <row r="762">
          <cell r="AB762">
            <v>7611.06</v>
          </cell>
        </row>
        <row r="763">
          <cell r="AB763">
            <v>292.48</v>
          </cell>
        </row>
        <row r="764">
          <cell r="AB764">
            <v>5637.31</v>
          </cell>
        </row>
        <row r="765">
          <cell r="AB765">
            <v>6474.75</v>
          </cell>
        </row>
        <row r="766">
          <cell r="AB766">
            <v>335.36</v>
          </cell>
        </row>
        <row r="767">
          <cell r="AB767">
            <v>8711.34</v>
          </cell>
        </row>
        <row r="768">
          <cell r="AB768">
            <v>443.28</v>
          </cell>
        </row>
        <row r="769">
          <cell r="AB769">
            <v>75794.89</v>
          </cell>
        </row>
        <row r="770">
          <cell r="AB770">
            <v>344.85</v>
          </cell>
        </row>
        <row r="771">
          <cell r="AB771">
            <v>17540.04</v>
          </cell>
        </row>
        <row r="882">
          <cell r="AB882">
            <v>328.31</v>
          </cell>
        </row>
        <row r="883">
          <cell r="AB883">
            <v>6721.2</v>
          </cell>
        </row>
        <row r="884">
          <cell r="AB884">
            <v>7393.3</v>
          </cell>
        </row>
        <row r="885">
          <cell r="AB885">
            <v>6273.11</v>
          </cell>
        </row>
        <row r="886">
          <cell r="AB886">
            <v>328.3</v>
          </cell>
        </row>
        <row r="887">
          <cell r="AB887">
            <v>676.3</v>
          </cell>
        </row>
        <row r="888">
          <cell r="AB888">
            <v>328.3</v>
          </cell>
        </row>
        <row r="889">
          <cell r="AB889">
            <v>7350.47</v>
          </cell>
        </row>
        <row r="890">
          <cell r="AB890">
            <v>19.7</v>
          </cell>
        </row>
        <row r="891">
          <cell r="AB891">
            <v>7615.3</v>
          </cell>
        </row>
        <row r="892">
          <cell r="AB892">
            <v>9460.3700000000008</v>
          </cell>
        </row>
        <row r="893">
          <cell r="AB893">
            <v>363.27</v>
          </cell>
        </row>
        <row r="894">
          <cell r="AB894">
            <v>8562.7199999999993</v>
          </cell>
        </row>
        <row r="895">
          <cell r="AB895">
            <v>363.27</v>
          </cell>
        </row>
        <row r="896">
          <cell r="AB896">
            <v>348</v>
          </cell>
        </row>
        <row r="897">
          <cell r="AB897">
            <v>897.66</v>
          </cell>
        </row>
        <row r="898">
          <cell r="AB898">
            <v>6663.39</v>
          </cell>
        </row>
        <row r="899">
          <cell r="AB899">
            <v>348</v>
          </cell>
        </row>
        <row r="900">
          <cell r="AB900">
            <v>7615.3</v>
          </cell>
        </row>
        <row r="901">
          <cell r="AB901">
            <v>33.299999999999997</v>
          </cell>
        </row>
        <row r="902">
          <cell r="AB902">
            <v>348</v>
          </cell>
        </row>
        <row r="903">
          <cell r="AB903">
            <v>8845.9500000000007</v>
          </cell>
        </row>
        <row r="904">
          <cell r="AB904">
            <v>375.77</v>
          </cell>
        </row>
        <row r="905">
          <cell r="AB905">
            <v>7139.35</v>
          </cell>
        </row>
        <row r="906">
          <cell r="AB906">
            <v>348</v>
          </cell>
        </row>
        <row r="907">
          <cell r="AB907">
            <v>363.27</v>
          </cell>
        </row>
        <row r="908">
          <cell r="AB908">
            <v>6901.36</v>
          </cell>
        </row>
        <row r="909">
          <cell r="AB909">
            <v>8562.7199999999993</v>
          </cell>
        </row>
        <row r="910">
          <cell r="AB910">
            <v>348</v>
          </cell>
        </row>
        <row r="911">
          <cell r="AB911">
            <v>348.01</v>
          </cell>
        </row>
        <row r="912">
          <cell r="AB912">
            <v>8091.26</v>
          </cell>
        </row>
        <row r="913">
          <cell r="AB913">
            <v>10022.48</v>
          </cell>
        </row>
        <row r="914">
          <cell r="AB914">
            <v>425.85</v>
          </cell>
        </row>
        <row r="915">
          <cell r="AB915">
            <v>5397.59</v>
          </cell>
        </row>
        <row r="916">
          <cell r="AB916">
            <v>6663.39</v>
          </cell>
        </row>
        <row r="917">
          <cell r="AB917">
            <v>348.01</v>
          </cell>
        </row>
        <row r="918">
          <cell r="AB918">
            <v>348</v>
          </cell>
        </row>
        <row r="919">
          <cell r="AB919">
            <v>339.26</v>
          </cell>
        </row>
        <row r="920">
          <cell r="AB920">
            <v>6663.39</v>
          </cell>
        </row>
        <row r="921">
          <cell r="AB921">
            <v>5397.59</v>
          </cell>
        </row>
        <row r="922">
          <cell r="AB922">
            <v>339.26</v>
          </cell>
        </row>
        <row r="923">
          <cell r="AB923">
            <v>8329.24</v>
          </cell>
        </row>
        <row r="924">
          <cell r="AB924">
            <v>348</v>
          </cell>
        </row>
        <row r="925">
          <cell r="AB925">
            <v>4084.16</v>
          </cell>
        </row>
        <row r="926">
          <cell r="AB926">
            <v>391.02</v>
          </cell>
        </row>
        <row r="927">
          <cell r="AB927">
            <v>4413.03</v>
          </cell>
        </row>
        <row r="928">
          <cell r="AB928">
            <v>417.29</v>
          </cell>
        </row>
        <row r="929">
          <cell r="AB929">
            <v>12360.36</v>
          </cell>
        </row>
        <row r="930">
          <cell r="AB930">
            <v>437.23</v>
          </cell>
        </row>
        <row r="931">
          <cell r="AB931">
            <v>378.05</v>
          </cell>
        </row>
        <row r="932">
          <cell r="AB932">
            <v>3966.89</v>
          </cell>
        </row>
        <row r="933">
          <cell r="AB933">
            <v>18680</v>
          </cell>
        </row>
        <row r="934">
          <cell r="AB934">
            <v>463.02</v>
          </cell>
        </row>
        <row r="935">
          <cell r="AB935">
            <v>348</v>
          </cell>
        </row>
        <row r="936">
          <cell r="AB936">
            <v>8936.1299999999992</v>
          </cell>
        </row>
        <row r="937">
          <cell r="AB937">
            <v>412.95</v>
          </cell>
        </row>
        <row r="938">
          <cell r="AB938">
            <v>3974.23</v>
          </cell>
        </row>
        <row r="939">
          <cell r="AB939">
            <v>8805.7000000000007</v>
          </cell>
        </row>
        <row r="940">
          <cell r="AB940">
            <v>1321.27</v>
          </cell>
        </row>
        <row r="941">
          <cell r="AB941">
            <v>656.6</v>
          </cell>
        </row>
        <row r="942">
          <cell r="AB942">
            <v>339.66</v>
          </cell>
        </row>
        <row r="943">
          <cell r="AB943">
            <v>656.6</v>
          </cell>
        </row>
        <row r="944">
          <cell r="AB944">
            <v>328.3</v>
          </cell>
        </row>
        <row r="945">
          <cell r="AB945">
            <v>656.6</v>
          </cell>
        </row>
        <row r="946">
          <cell r="AB946">
            <v>1014.44</v>
          </cell>
        </row>
        <row r="947">
          <cell r="AB947">
            <v>340.5</v>
          </cell>
        </row>
        <row r="948">
          <cell r="AB948">
            <v>328.3</v>
          </cell>
        </row>
        <row r="949">
          <cell r="AB949">
            <v>1093.1400000000001</v>
          </cell>
        </row>
        <row r="950">
          <cell r="AB950">
            <v>6970.56</v>
          </cell>
        </row>
        <row r="951">
          <cell r="AB951">
            <v>3664.25</v>
          </cell>
        </row>
        <row r="952">
          <cell r="AB952">
            <v>16885.53</v>
          </cell>
        </row>
        <row r="953">
          <cell r="AB953">
            <v>656.6</v>
          </cell>
        </row>
        <row r="954">
          <cell r="AB954">
            <v>656.62</v>
          </cell>
        </row>
        <row r="955">
          <cell r="AB955">
            <v>656.6</v>
          </cell>
        </row>
        <row r="956">
          <cell r="AB956">
            <v>328.3</v>
          </cell>
        </row>
        <row r="957">
          <cell r="AB957">
            <v>6730.18</v>
          </cell>
        </row>
        <row r="958">
          <cell r="AB958">
            <v>262.70999999999998</v>
          </cell>
        </row>
        <row r="959">
          <cell r="AB959">
            <v>3592.52</v>
          </cell>
        </row>
        <row r="960">
          <cell r="AB960">
            <v>6713.26</v>
          </cell>
        </row>
        <row r="961">
          <cell r="AB961">
            <v>696</v>
          </cell>
        </row>
        <row r="962">
          <cell r="AB962">
            <v>16705.990000000002</v>
          </cell>
        </row>
        <row r="963">
          <cell r="AB963">
            <v>22503.11</v>
          </cell>
        </row>
        <row r="964">
          <cell r="AB964">
            <v>1192</v>
          </cell>
        </row>
        <row r="965">
          <cell r="AB965">
            <v>3996.17</v>
          </cell>
        </row>
        <row r="966">
          <cell r="AB966">
            <v>382.87</v>
          </cell>
        </row>
        <row r="967">
          <cell r="AB967">
            <v>696</v>
          </cell>
        </row>
        <row r="968">
          <cell r="AB968">
            <v>4861.6099999999997</v>
          </cell>
        </row>
        <row r="969">
          <cell r="AB969">
            <v>7886.03</v>
          </cell>
        </row>
        <row r="970">
          <cell r="AB970">
            <v>348</v>
          </cell>
        </row>
        <row r="971">
          <cell r="AB971">
            <v>10547.64</v>
          </cell>
        </row>
        <row r="972">
          <cell r="AB972">
            <v>1819.05</v>
          </cell>
        </row>
        <row r="973">
          <cell r="AB973">
            <v>398.8</v>
          </cell>
        </row>
        <row r="974">
          <cell r="AB974">
            <v>7288.15</v>
          </cell>
        </row>
        <row r="975">
          <cell r="AB975">
            <v>6100.05</v>
          </cell>
        </row>
        <row r="976">
          <cell r="AB976">
            <v>348</v>
          </cell>
        </row>
        <row r="977">
          <cell r="AB977">
            <v>8932.06</v>
          </cell>
        </row>
        <row r="978">
          <cell r="AB978">
            <v>8170.18</v>
          </cell>
        </row>
        <row r="979">
          <cell r="AB979">
            <v>1392.01</v>
          </cell>
        </row>
        <row r="980">
          <cell r="AB980">
            <v>1392.01</v>
          </cell>
        </row>
        <row r="981">
          <cell r="AB981">
            <v>696</v>
          </cell>
        </row>
        <row r="982">
          <cell r="AB982">
            <v>696</v>
          </cell>
        </row>
        <row r="983">
          <cell r="AB983">
            <v>696</v>
          </cell>
        </row>
        <row r="984">
          <cell r="AB984">
            <v>9458.49</v>
          </cell>
        </row>
        <row r="985">
          <cell r="AB985">
            <v>355.52</v>
          </cell>
        </row>
        <row r="986">
          <cell r="AB986">
            <v>348</v>
          </cell>
        </row>
        <row r="987">
          <cell r="AB987">
            <v>7148.89</v>
          </cell>
        </row>
        <row r="988">
          <cell r="AB988">
            <v>5889.7</v>
          </cell>
        </row>
        <row r="989">
          <cell r="AB989">
            <v>5668.55</v>
          </cell>
        </row>
        <row r="990">
          <cell r="AB990">
            <v>1756.31</v>
          </cell>
        </row>
        <row r="991">
          <cell r="AB991">
            <v>8170.18</v>
          </cell>
        </row>
        <row r="992">
          <cell r="AB992">
            <v>1944.49</v>
          </cell>
        </row>
        <row r="993">
          <cell r="AB993">
            <v>348</v>
          </cell>
        </row>
        <row r="994">
          <cell r="AB994">
            <v>406.32</v>
          </cell>
        </row>
        <row r="995">
          <cell r="AB995">
            <v>10809.68</v>
          </cell>
        </row>
        <row r="996">
          <cell r="AB996">
            <v>6520.74</v>
          </cell>
        </row>
        <row r="997">
          <cell r="AB997">
            <v>6478.35</v>
          </cell>
        </row>
        <row r="998">
          <cell r="AB998">
            <v>696.01</v>
          </cell>
        </row>
        <row r="999">
          <cell r="AB999">
            <v>6073.45</v>
          </cell>
        </row>
        <row r="1000">
          <cell r="AB1000">
            <v>380.85</v>
          </cell>
        </row>
        <row r="1001">
          <cell r="AB1001">
            <v>10112.25</v>
          </cell>
        </row>
        <row r="1002">
          <cell r="AB1002">
            <v>6100.05</v>
          </cell>
        </row>
        <row r="1003">
          <cell r="AB1003">
            <v>1819.05</v>
          </cell>
        </row>
        <row r="1004">
          <cell r="AB1004">
            <v>348</v>
          </cell>
        </row>
        <row r="1005">
          <cell r="AB1005">
            <v>7659.54</v>
          </cell>
        </row>
        <row r="1006">
          <cell r="AB1006">
            <v>696</v>
          </cell>
        </row>
        <row r="1007">
          <cell r="AB1007">
            <v>7296.42</v>
          </cell>
        </row>
        <row r="1008">
          <cell r="AB1008">
            <v>358.2</v>
          </cell>
        </row>
        <row r="1009">
          <cell r="AB1009">
            <v>348</v>
          </cell>
        </row>
        <row r="1010">
          <cell r="AB1010">
            <v>7404.22</v>
          </cell>
        </row>
        <row r="1011">
          <cell r="AB1011">
            <v>696</v>
          </cell>
        </row>
        <row r="1012">
          <cell r="AB1012">
            <v>5889.7</v>
          </cell>
        </row>
        <row r="1013">
          <cell r="AB1013">
            <v>1756.31</v>
          </cell>
        </row>
        <row r="1014">
          <cell r="AB1014">
            <v>5870.99</v>
          </cell>
        </row>
        <row r="1015">
          <cell r="AB1015">
            <v>695.99</v>
          </cell>
        </row>
        <row r="1016">
          <cell r="AB1016">
            <v>6881.34</v>
          </cell>
        </row>
        <row r="1017">
          <cell r="AB1017">
            <v>6883.24</v>
          </cell>
        </row>
        <row r="1018">
          <cell r="AB1018">
            <v>696</v>
          </cell>
        </row>
        <row r="1019">
          <cell r="AB1019">
            <v>2052.0300000000002</v>
          </cell>
        </row>
        <row r="1020">
          <cell r="AB1020">
            <v>33383.57</v>
          </cell>
        </row>
        <row r="1021">
          <cell r="AB1021">
            <v>519.4</v>
          </cell>
        </row>
        <row r="1022">
          <cell r="AB1022">
            <v>8680.81</v>
          </cell>
        </row>
        <row r="1023">
          <cell r="AB1023">
            <v>348</v>
          </cell>
        </row>
        <row r="1024">
          <cell r="AB1024">
            <v>696</v>
          </cell>
        </row>
        <row r="1025">
          <cell r="AB1025">
            <v>348</v>
          </cell>
        </row>
        <row r="1026">
          <cell r="AB1026">
            <v>5672.28</v>
          </cell>
        </row>
        <row r="1027">
          <cell r="AB1027">
            <v>7148.89</v>
          </cell>
        </row>
        <row r="1028">
          <cell r="AB1028">
            <v>3432.65</v>
          </cell>
        </row>
        <row r="1029">
          <cell r="AB1029">
            <v>696</v>
          </cell>
        </row>
        <row r="1030">
          <cell r="AB1030">
            <v>331.38</v>
          </cell>
        </row>
        <row r="1031">
          <cell r="AB1031">
            <v>696</v>
          </cell>
        </row>
        <row r="1032">
          <cell r="AB1032">
            <v>348</v>
          </cell>
        </row>
        <row r="1033">
          <cell r="AB1033">
            <v>7148.89</v>
          </cell>
        </row>
        <row r="1034">
          <cell r="AB1034">
            <v>7056.88</v>
          </cell>
        </row>
        <row r="1035">
          <cell r="AB1035">
            <v>345.91</v>
          </cell>
        </row>
        <row r="1036">
          <cell r="AB1036">
            <v>696</v>
          </cell>
        </row>
        <row r="1037">
          <cell r="AB1037">
            <v>5674.91</v>
          </cell>
        </row>
        <row r="1038">
          <cell r="AB1038">
            <v>12200.86</v>
          </cell>
        </row>
        <row r="1039">
          <cell r="AB1039">
            <v>1057.3800000000001</v>
          </cell>
        </row>
        <row r="1040">
          <cell r="AB1040">
            <v>696</v>
          </cell>
        </row>
        <row r="1041">
          <cell r="AB1041">
            <v>696.01</v>
          </cell>
        </row>
        <row r="1042">
          <cell r="AB1042">
            <v>3545.84</v>
          </cell>
        </row>
        <row r="1043">
          <cell r="AB1043">
            <v>102.75</v>
          </cell>
        </row>
        <row r="1044">
          <cell r="AB1044">
            <v>16690.759999999998</v>
          </cell>
        </row>
        <row r="1045">
          <cell r="AB1045">
            <v>5825.1</v>
          </cell>
        </row>
        <row r="1046">
          <cell r="AB1046">
            <v>5000</v>
          </cell>
        </row>
        <row r="1047">
          <cell r="AB1047">
            <v>5000</v>
          </cell>
        </row>
        <row r="1048">
          <cell r="AB1048">
            <v>696</v>
          </cell>
        </row>
        <row r="1049">
          <cell r="AB1049">
            <v>5688.59</v>
          </cell>
        </row>
        <row r="1050">
          <cell r="AB1050">
            <v>12312.77</v>
          </cell>
        </row>
        <row r="1051">
          <cell r="AB1051">
            <v>1550.22</v>
          </cell>
        </row>
        <row r="1052">
          <cell r="AB1052">
            <v>348</v>
          </cell>
        </row>
        <row r="1053">
          <cell r="AB1053">
            <v>228.8</v>
          </cell>
        </row>
        <row r="1054">
          <cell r="AB1054">
            <v>696</v>
          </cell>
        </row>
        <row r="1055">
          <cell r="AB1055">
            <v>7699.5</v>
          </cell>
        </row>
        <row r="1056">
          <cell r="AB1056">
            <v>5811.33</v>
          </cell>
        </row>
        <row r="1057">
          <cell r="AB1057">
            <v>724.52</v>
          </cell>
        </row>
        <row r="1058">
          <cell r="AB1058">
            <v>6291.98</v>
          </cell>
        </row>
        <row r="1059">
          <cell r="AB1059">
            <v>724.52</v>
          </cell>
        </row>
        <row r="1060">
          <cell r="AB1060">
            <v>5758.58</v>
          </cell>
        </row>
        <row r="1061">
          <cell r="AB1061">
            <v>724.52</v>
          </cell>
        </row>
        <row r="1062">
          <cell r="AB1062">
            <v>431.51</v>
          </cell>
        </row>
        <row r="1063">
          <cell r="AB1063">
            <v>7902.98</v>
          </cell>
        </row>
        <row r="1064">
          <cell r="AB1064">
            <v>4512.57</v>
          </cell>
        </row>
        <row r="1065">
          <cell r="AB1065">
            <v>2930.61</v>
          </cell>
        </row>
        <row r="1066">
          <cell r="AB1066">
            <v>6376.13</v>
          </cell>
        </row>
        <row r="1067">
          <cell r="AB1067">
            <v>362.26</v>
          </cell>
        </row>
        <row r="1068">
          <cell r="AB1068">
            <v>1370.87</v>
          </cell>
        </row>
        <row r="1069">
          <cell r="AB1069">
            <v>468.03</v>
          </cell>
        </row>
        <row r="1070">
          <cell r="AB1070">
            <v>10403.15</v>
          </cell>
        </row>
        <row r="1071">
          <cell r="AB1071">
            <v>362.26</v>
          </cell>
        </row>
        <row r="1072">
          <cell r="AB1072">
            <v>724.52</v>
          </cell>
        </row>
        <row r="1073">
          <cell r="AB1073">
            <v>10731.41</v>
          </cell>
        </row>
        <row r="1074">
          <cell r="AB1074">
            <v>1735.79</v>
          </cell>
        </row>
        <row r="1075">
          <cell r="AB1075">
            <v>40968</v>
          </cell>
        </row>
        <row r="1076">
          <cell r="AB1076">
            <v>5713.75</v>
          </cell>
        </row>
        <row r="1077">
          <cell r="AB1077">
            <v>1282.1099999999999</v>
          </cell>
        </row>
        <row r="1078">
          <cell r="AB1078">
            <v>8498.7900000000009</v>
          </cell>
        </row>
        <row r="1079">
          <cell r="AB1079">
            <v>362.26</v>
          </cell>
        </row>
        <row r="1080">
          <cell r="AB1080">
            <v>4220.3900000000003</v>
          </cell>
        </row>
        <row r="1081">
          <cell r="AB1081">
            <v>3140.93</v>
          </cell>
        </row>
        <row r="1082">
          <cell r="AB1082">
            <v>387.15</v>
          </cell>
        </row>
        <row r="1083">
          <cell r="AB1083">
            <v>724.52</v>
          </cell>
        </row>
        <row r="1084">
          <cell r="AB1084">
            <v>10067.57</v>
          </cell>
        </row>
        <row r="1085">
          <cell r="AB1085">
            <v>358.25</v>
          </cell>
        </row>
        <row r="1086">
          <cell r="AB1086">
            <v>724.52</v>
          </cell>
        </row>
        <row r="1087">
          <cell r="AB1087">
            <v>11074.32</v>
          </cell>
        </row>
        <row r="1088">
          <cell r="AB1088">
            <v>362.26</v>
          </cell>
        </row>
        <row r="1089">
          <cell r="AB1089">
            <v>807.97</v>
          </cell>
        </row>
        <row r="1090">
          <cell r="AB1090">
            <v>724.52</v>
          </cell>
        </row>
        <row r="1091">
          <cell r="AB1091">
            <v>953.99</v>
          </cell>
        </row>
        <row r="1092">
          <cell r="AB1092">
            <v>362.26</v>
          </cell>
        </row>
        <row r="1093">
          <cell r="AB1093">
            <v>352.19</v>
          </cell>
        </row>
        <row r="1094">
          <cell r="AB1094">
            <v>9060.82</v>
          </cell>
        </row>
        <row r="1095">
          <cell r="AB1095">
            <v>724.52</v>
          </cell>
        </row>
        <row r="1096">
          <cell r="AB1096">
            <v>412.44</v>
          </cell>
        </row>
        <row r="1097">
          <cell r="AB1097">
            <v>6276.53</v>
          </cell>
        </row>
        <row r="1098">
          <cell r="AB1098">
            <v>362.26</v>
          </cell>
        </row>
        <row r="1099">
          <cell r="AB1099">
            <v>10403.15</v>
          </cell>
        </row>
        <row r="1100">
          <cell r="AB1100">
            <v>5396</v>
          </cell>
        </row>
        <row r="1101">
          <cell r="AB1101">
            <v>656.6</v>
          </cell>
        </row>
        <row r="1102">
          <cell r="AB1102">
            <v>727.16</v>
          </cell>
        </row>
        <row r="1103">
          <cell r="AB1103">
            <v>320.88</v>
          </cell>
        </row>
        <row r="1104">
          <cell r="AB1104">
            <v>328.31</v>
          </cell>
        </row>
        <row r="1105">
          <cell r="AB1105">
            <v>1964</v>
          </cell>
        </row>
        <row r="1106">
          <cell r="AB1106">
            <v>656.6</v>
          </cell>
        </row>
        <row r="1107">
          <cell r="AB1107">
            <v>2804.79</v>
          </cell>
        </row>
        <row r="1108">
          <cell r="AB1108">
            <v>432.23</v>
          </cell>
        </row>
        <row r="1109">
          <cell r="AB1109">
            <v>620.23</v>
          </cell>
        </row>
        <row r="1110">
          <cell r="AB1110">
            <v>328.29</v>
          </cell>
        </row>
        <row r="1111">
          <cell r="AB1111">
            <v>348.01</v>
          </cell>
        </row>
        <row r="1112">
          <cell r="AB1112">
            <v>285.35000000000002</v>
          </cell>
        </row>
        <row r="1113">
          <cell r="AB1113">
            <v>9122.17</v>
          </cell>
        </row>
        <row r="1114">
          <cell r="AB1114">
            <v>598.84</v>
          </cell>
        </row>
        <row r="1115">
          <cell r="AB1115">
            <v>656.6</v>
          </cell>
        </row>
        <row r="1116">
          <cell r="AB1116">
            <v>701.68</v>
          </cell>
        </row>
        <row r="1117">
          <cell r="AB1117">
            <v>696</v>
          </cell>
        </row>
        <row r="1118">
          <cell r="AB1118">
            <v>2352.8000000000002</v>
          </cell>
        </row>
        <row r="1119">
          <cell r="AB1119">
            <v>316.64999999999998</v>
          </cell>
        </row>
        <row r="1120">
          <cell r="AB1120">
            <v>348</v>
          </cell>
        </row>
        <row r="1121">
          <cell r="AB1121">
            <v>696</v>
          </cell>
        </row>
        <row r="1122">
          <cell r="AB1122">
            <v>636.09</v>
          </cell>
        </row>
        <row r="1123">
          <cell r="AB1123">
            <v>327.89</v>
          </cell>
        </row>
        <row r="1124">
          <cell r="AB1124">
            <v>2559.34</v>
          </cell>
        </row>
        <row r="1125">
          <cell r="AB1125">
            <v>348</v>
          </cell>
        </row>
        <row r="1126">
          <cell r="AB1126">
            <v>421.59</v>
          </cell>
        </row>
        <row r="1127">
          <cell r="AB1127">
            <v>3296.82</v>
          </cell>
        </row>
        <row r="1128">
          <cell r="AB1128">
            <v>726.95</v>
          </cell>
        </row>
        <row r="1129">
          <cell r="AB1129">
            <v>696</v>
          </cell>
        </row>
        <row r="1130">
          <cell r="AB1130">
            <v>348</v>
          </cell>
        </row>
        <row r="1131">
          <cell r="AB1131">
            <v>726.95</v>
          </cell>
        </row>
        <row r="1132">
          <cell r="AB1132">
            <v>696</v>
          </cell>
        </row>
        <row r="1133">
          <cell r="AB1133">
            <v>5569.82</v>
          </cell>
        </row>
        <row r="1134">
          <cell r="AB1134">
            <v>385.33</v>
          </cell>
        </row>
        <row r="1135">
          <cell r="AB1135">
            <v>348</v>
          </cell>
        </row>
        <row r="1136">
          <cell r="AB1136">
            <v>364.73</v>
          </cell>
        </row>
        <row r="1137">
          <cell r="AB1137">
            <v>6095.02</v>
          </cell>
        </row>
        <row r="1138">
          <cell r="AB1138">
            <v>696</v>
          </cell>
        </row>
        <row r="1139">
          <cell r="AB1139">
            <v>681.51</v>
          </cell>
        </row>
        <row r="1140">
          <cell r="AB1140">
            <v>348</v>
          </cell>
        </row>
        <row r="1141">
          <cell r="AB1141">
            <v>658.8</v>
          </cell>
        </row>
        <row r="1142">
          <cell r="AB1142">
            <v>696</v>
          </cell>
        </row>
        <row r="1143">
          <cell r="AB1143">
            <v>349.28</v>
          </cell>
        </row>
        <row r="1144">
          <cell r="AB1144">
            <v>5069.4799999999996</v>
          </cell>
        </row>
        <row r="1145">
          <cell r="AB1145">
            <v>696</v>
          </cell>
        </row>
        <row r="1146">
          <cell r="AB1146">
            <v>409.4</v>
          </cell>
        </row>
        <row r="1147">
          <cell r="AB1147">
            <v>348</v>
          </cell>
        </row>
        <row r="1148">
          <cell r="AB1148">
            <v>5917.92</v>
          </cell>
        </row>
        <row r="1149">
          <cell r="AB1149">
            <v>772.39</v>
          </cell>
        </row>
        <row r="1150">
          <cell r="AB1150">
            <v>348</v>
          </cell>
        </row>
        <row r="1151">
          <cell r="AB1151">
            <v>3607.31</v>
          </cell>
        </row>
        <row r="1152">
          <cell r="AB1152">
            <v>332.09</v>
          </cell>
        </row>
        <row r="1153">
          <cell r="AB1153">
            <v>636.09</v>
          </cell>
        </row>
        <row r="1154">
          <cell r="AB1154">
            <v>696</v>
          </cell>
        </row>
        <row r="1155">
          <cell r="AB1155">
            <v>348</v>
          </cell>
        </row>
        <row r="1156">
          <cell r="AB1156">
            <v>348</v>
          </cell>
        </row>
        <row r="1157">
          <cell r="AB1157">
            <v>696.01</v>
          </cell>
        </row>
        <row r="1158">
          <cell r="AB1158">
            <v>636.09</v>
          </cell>
        </row>
        <row r="1159">
          <cell r="AB1159">
            <v>3607.31</v>
          </cell>
        </row>
        <row r="1160">
          <cell r="AB1160">
            <v>332.09</v>
          </cell>
        </row>
        <row r="1161">
          <cell r="AB1161">
            <v>795.11</v>
          </cell>
        </row>
        <row r="1162">
          <cell r="AB1162">
            <v>415.22</v>
          </cell>
        </row>
        <row r="1163">
          <cell r="AB1163">
            <v>4541.88</v>
          </cell>
        </row>
        <row r="1164">
          <cell r="AB1164">
            <v>348</v>
          </cell>
        </row>
        <row r="1165">
          <cell r="AB1165">
            <v>696</v>
          </cell>
        </row>
        <row r="1166">
          <cell r="AB1166">
            <v>348</v>
          </cell>
        </row>
        <row r="1167">
          <cell r="AB1167">
            <v>348</v>
          </cell>
        </row>
        <row r="1168">
          <cell r="AB1168">
            <v>362.26</v>
          </cell>
        </row>
        <row r="1169">
          <cell r="AB1169">
            <v>362.26</v>
          </cell>
        </row>
        <row r="1170">
          <cell r="AB1170">
            <v>362.26</v>
          </cell>
        </row>
        <row r="1171">
          <cell r="AB1171">
            <v>362.26</v>
          </cell>
        </row>
        <row r="1172">
          <cell r="AB1172">
            <v>362.27</v>
          </cell>
        </row>
        <row r="1173">
          <cell r="AB1173">
            <v>362.27</v>
          </cell>
        </row>
        <row r="1174">
          <cell r="AB1174">
            <v>362.27</v>
          </cell>
        </row>
        <row r="1175">
          <cell r="AB1175">
            <v>362.26</v>
          </cell>
        </row>
        <row r="1271">
          <cell r="AB1271">
            <v>4722.59</v>
          </cell>
        </row>
        <row r="1272">
          <cell r="AB1272">
            <v>6156.38</v>
          </cell>
        </row>
        <row r="1273">
          <cell r="AB1273">
            <v>396.77</v>
          </cell>
        </row>
        <row r="1274">
          <cell r="AB1274">
            <v>4195.7299999999996</v>
          </cell>
        </row>
        <row r="1275">
          <cell r="AB1275">
            <v>351.49</v>
          </cell>
        </row>
        <row r="1276">
          <cell r="AB1276">
            <v>5251.05</v>
          </cell>
        </row>
        <row r="1277">
          <cell r="AB1277">
            <v>5069.96</v>
          </cell>
        </row>
        <row r="1278">
          <cell r="AB1278">
            <v>317.56</v>
          </cell>
        </row>
        <row r="1279">
          <cell r="AB1279">
            <v>3810.86</v>
          </cell>
        </row>
        <row r="1280">
          <cell r="AB1280">
            <v>5940.68</v>
          </cell>
        </row>
        <row r="1281">
          <cell r="AB1281">
            <v>348.96</v>
          </cell>
        </row>
        <row r="1282">
          <cell r="AB1282">
            <v>4202.46</v>
          </cell>
        </row>
        <row r="1283">
          <cell r="AB1283">
            <v>321.91000000000003</v>
          </cell>
        </row>
        <row r="1284">
          <cell r="AB1284">
            <v>3891.73</v>
          </cell>
        </row>
        <row r="1285">
          <cell r="AB1285">
            <v>5385.38</v>
          </cell>
        </row>
        <row r="1286">
          <cell r="AB1286">
            <v>4957.28</v>
          </cell>
        </row>
        <row r="1287">
          <cell r="AB1287">
            <v>405.56</v>
          </cell>
        </row>
        <row r="1288">
          <cell r="AB1288">
            <v>6154.73</v>
          </cell>
        </row>
        <row r="1289">
          <cell r="AB1289">
            <v>357.74</v>
          </cell>
        </row>
        <row r="1290">
          <cell r="AB1290">
            <v>4348.3999999999996</v>
          </cell>
        </row>
        <row r="1291">
          <cell r="AB1291">
            <v>6154.73</v>
          </cell>
        </row>
        <row r="1292">
          <cell r="AB1292">
            <v>4805.08</v>
          </cell>
        </row>
        <row r="1293">
          <cell r="AB1293">
            <v>393.6</v>
          </cell>
        </row>
        <row r="1294">
          <cell r="AB1294">
            <v>5770.07</v>
          </cell>
        </row>
        <row r="1295">
          <cell r="AB1295">
            <v>334.01</v>
          </cell>
        </row>
        <row r="1296">
          <cell r="AB1296">
            <v>5577.71</v>
          </cell>
        </row>
        <row r="1297">
          <cell r="AB1297">
            <v>4087.63</v>
          </cell>
        </row>
        <row r="1298">
          <cell r="AB1298">
            <v>381.48</v>
          </cell>
        </row>
        <row r="1299">
          <cell r="AB1299">
            <v>6539.39</v>
          </cell>
        </row>
        <row r="1300">
          <cell r="AB1300">
            <v>4609.18</v>
          </cell>
        </row>
        <row r="1301">
          <cell r="AB1301">
            <v>4087.63</v>
          </cell>
        </row>
        <row r="1302">
          <cell r="AB1302">
            <v>5385.38</v>
          </cell>
        </row>
        <row r="1303">
          <cell r="AB1303">
            <v>334.01</v>
          </cell>
        </row>
        <row r="1304">
          <cell r="AB1304">
            <v>334.01</v>
          </cell>
        </row>
        <row r="1305">
          <cell r="AB1305">
            <v>5385.38</v>
          </cell>
        </row>
        <row r="1306">
          <cell r="AB1306">
            <v>4087.63</v>
          </cell>
        </row>
        <row r="1307">
          <cell r="AB1307">
            <v>6154.73</v>
          </cell>
        </row>
        <row r="1308">
          <cell r="AB1308">
            <v>299.14999999999998</v>
          </cell>
        </row>
        <row r="1309">
          <cell r="AB1309">
            <v>115589.03</v>
          </cell>
        </row>
        <row r="1310">
          <cell r="AB1310">
            <v>2500.0100000000002</v>
          </cell>
        </row>
        <row r="1311">
          <cell r="AB1311">
            <v>2500.0100000000002</v>
          </cell>
        </row>
        <row r="1312">
          <cell r="AB1312">
            <v>2500</v>
          </cell>
        </row>
        <row r="1313">
          <cell r="AB1313">
            <v>2866.77</v>
          </cell>
        </row>
        <row r="1314">
          <cell r="AB1314">
            <v>391.92</v>
          </cell>
        </row>
        <row r="1315">
          <cell r="AB1315">
            <v>2921</v>
          </cell>
        </row>
        <row r="1316">
          <cell r="AB1316">
            <v>2500</v>
          </cell>
        </row>
        <row r="1317">
          <cell r="AB1317">
            <v>2500</v>
          </cell>
        </row>
        <row r="1318">
          <cell r="AB1318">
            <v>2931.09</v>
          </cell>
        </row>
        <row r="1319">
          <cell r="AB1319">
            <v>31046.81</v>
          </cell>
        </row>
        <row r="1320">
          <cell r="AB1320">
            <v>270400.71000000002</v>
          </cell>
        </row>
        <row r="1321">
          <cell r="AB1321">
            <v>431.09</v>
          </cell>
        </row>
        <row r="1322">
          <cell r="AB1322">
            <v>10851.19</v>
          </cell>
        </row>
        <row r="1323">
          <cell r="AB1323">
            <v>13921.16</v>
          </cell>
        </row>
        <row r="1324">
          <cell r="AB1324">
            <v>11204.29</v>
          </cell>
        </row>
        <row r="1325">
          <cell r="AB1325">
            <v>444.98</v>
          </cell>
        </row>
        <row r="1326">
          <cell r="AB1326">
            <v>14370.23</v>
          </cell>
        </row>
        <row r="1327">
          <cell r="AB1327">
            <v>11204.29</v>
          </cell>
        </row>
        <row r="1328">
          <cell r="AB1328">
            <v>444.98</v>
          </cell>
        </row>
        <row r="1329">
          <cell r="AB1329">
            <v>14370.23</v>
          </cell>
        </row>
        <row r="1330">
          <cell r="AB1330">
            <v>10851.19</v>
          </cell>
        </row>
        <row r="1331">
          <cell r="AB1331">
            <v>431.09</v>
          </cell>
        </row>
        <row r="1332">
          <cell r="AB1332">
            <v>13921.16</v>
          </cell>
        </row>
        <row r="1333">
          <cell r="AB1333">
            <v>12124.89</v>
          </cell>
        </row>
        <row r="1334">
          <cell r="AB1334">
            <v>9486.0400000000009</v>
          </cell>
        </row>
        <row r="1335">
          <cell r="AB1335">
            <v>375.61</v>
          </cell>
        </row>
        <row r="1336">
          <cell r="AB1336">
            <v>14819.3</v>
          </cell>
        </row>
        <row r="1337">
          <cell r="AB1337">
            <v>458.91</v>
          </cell>
        </row>
        <row r="1338">
          <cell r="AB1338">
            <v>11557.36</v>
          </cell>
        </row>
        <row r="1412">
          <cell r="AB1412">
            <v>1330.68</v>
          </cell>
        </row>
        <row r="1413">
          <cell r="AB1413">
            <v>53953.1</v>
          </cell>
        </row>
        <row r="1414">
          <cell r="AB1414">
            <v>5949.8</v>
          </cell>
        </row>
        <row r="1415">
          <cell r="AB1415">
            <v>5423.53</v>
          </cell>
        </row>
        <row r="1416">
          <cell r="AB1416">
            <v>69981.509999999995</v>
          </cell>
        </row>
        <row r="1417">
          <cell r="AB1417">
            <v>1392.01</v>
          </cell>
        </row>
        <row r="1418">
          <cell r="AB1418">
            <v>24249.95</v>
          </cell>
        </row>
        <row r="1419">
          <cell r="AB1419">
            <v>3886.89</v>
          </cell>
        </row>
        <row r="1420">
          <cell r="AB1420">
            <v>206832.23</v>
          </cell>
        </row>
        <row r="1421">
          <cell r="AB1421">
            <v>17225.95</v>
          </cell>
        </row>
        <row r="1422">
          <cell r="AB1422">
            <v>11719.68</v>
          </cell>
        </row>
        <row r="1423">
          <cell r="AB1423">
            <v>83005.36</v>
          </cell>
        </row>
        <row r="1424">
          <cell r="AB1424">
            <v>2670.24</v>
          </cell>
        </row>
        <row r="1425">
          <cell r="AB1425">
            <v>53898.37</v>
          </cell>
        </row>
        <row r="1426">
          <cell r="AB1426">
            <v>1656.87</v>
          </cell>
        </row>
        <row r="1427">
          <cell r="AB1427">
            <v>7272.05</v>
          </cell>
        </row>
        <row r="1428">
          <cell r="AB1428">
            <v>9674.43</v>
          </cell>
        </row>
        <row r="1429">
          <cell r="AB1429">
            <v>2204.25</v>
          </cell>
        </row>
        <row r="1430">
          <cell r="AB1430">
            <v>58060.71</v>
          </cell>
        </row>
        <row r="1431">
          <cell r="AB1431">
            <v>207.1</v>
          </cell>
        </row>
        <row r="1432">
          <cell r="AB1432">
            <v>909.01</v>
          </cell>
        </row>
        <row r="1433">
          <cell r="AB1433">
            <v>51493.56</v>
          </cell>
        </row>
        <row r="1434">
          <cell r="AB1434">
            <v>6135.79</v>
          </cell>
        </row>
        <row r="1435">
          <cell r="AB1435">
            <v>52074.12</v>
          </cell>
        </row>
        <row r="1436">
          <cell r="AB1436">
            <v>1398</v>
          </cell>
        </row>
        <row r="1437">
          <cell r="AB1437">
            <v>52074.12</v>
          </cell>
        </row>
        <row r="1438">
          <cell r="AB1438">
            <v>1398</v>
          </cell>
        </row>
        <row r="1439">
          <cell r="AB1439">
            <v>6135.79</v>
          </cell>
        </row>
        <row r="1441">
          <cell r="AB1441">
            <v>12197.62</v>
          </cell>
        </row>
        <row r="1442">
          <cell r="AB1442">
            <v>415.94</v>
          </cell>
        </row>
        <row r="1443">
          <cell r="AB1443">
            <v>10382.18</v>
          </cell>
        </row>
        <row r="1444">
          <cell r="AB1444">
            <v>354.68</v>
          </cell>
        </row>
        <row r="1445">
          <cell r="AB1445">
            <v>10281.200000000001</v>
          </cell>
        </row>
        <row r="1446">
          <cell r="AB1446">
            <v>343.47</v>
          </cell>
        </row>
        <row r="1447">
          <cell r="AB1447">
            <v>508.35</v>
          </cell>
        </row>
        <row r="1448">
          <cell r="AB1448">
            <v>47356.66</v>
          </cell>
        </row>
        <row r="1449">
          <cell r="AB1449">
            <v>452.13</v>
          </cell>
        </row>
        <row r="1450">
          <cell r="AB1450">
            <v>47412.87</v>
          </cell>
        </row>
        <row r="1451">
          <cell r="AB1451">
            <v>10986.78</v>
          </cell>
        </row>
        <row r="1452">
          <cell r="AB1452">
            <v>361.65</v>
          </cell>
        </row>
        <row r="1453">
          <cell r="AB1453">
            <v>13755.3</v>
          </cell>
        </row>
        <row r="1454">
          <cell r="AB1454">
            <v>452.13</v>
          </cell>
        </row>
        <row r="1455">
          <cell r="AB1455">
            <v>439.14</v>
          </cell>
        </row>
        <row r="1456">
          <cell r="AB1456">
            <v>2380.3200000000002</v>
          </cell>
        </row>
        <row r="1457">
          <cell r="AB1457">
            <v>10986.78</v>
          </cell>
        </row>
        <row r="1458">
          <cell r="AB1458">
            <v>361.65</v>
          </cell>
        </row>
        <row r="1459">
          <cell r="AB1459">
            <v>10986.78</v>
          </cell>
        </row>
        <row r="1460">
          <cell r="AB1460">
            <v>361.65</v>
          </cell>
        </row>
        <row r="1538">
          <cell r="AB1538">
            <v>4189.75</v>
          </cell>
        </row>
        <row r="1539">
          <cell r="AB1539">
            <v>328.31</v>
          </cell>
        </row>
        <row r="1540">
          <cell r="AB1540">
            <v>328.3</v>
          </cell>
        </row>
        <row r="1541">
          <cell r="AB1541">
            <v>4104.93</v>
          </cell>
        </row>
        <row r="1542">
          <cell r="AB1542">
            <v>19945.47</v>
          </cell>
        </row>
        <row r="1543">
          <cell r="AB1543">
            <v>293.62</v>
          </cell>
        </row>
        <row r="1544">
          <cell r="AB1544">
            <v>3729.48</v>
          </cell>
        </row>
        <row r="1545">
          <cell r="AB1545">
            <v>328.29</v>
          </cell>
        </row>
        <row r="1546">
          <cell r="AB1546">
            <v>348.01</v>
          </cell>
        </row>
        <row r="1547">
          <cell r="AB1547">
            <v>8379.2900000000009</v>
          </cell>
        </row>
        <row r="1548">
          <cell r="AB1548">
            <v>326.8</v>
          </cell>
        </row>
        <row r="1549">
          <cell r="AB1549">
            <v>2051.61</v>
          </cell>
        </row>
        <row r="1550">
          <cell r="AB1550">
            <v>348</v>
          </cell>
        </row>
        <row r="1551">
          <cell r="AB1551">
            <v>6263.99</v>
          </cell>
        </row>
        <row r="1552">
          <cell r="AB1552">
            <v>7340.08</v>
          </cell>
        </row>
        <row r="1553">
          <cell r="AB1553">
            <v>4871.99</v>
          </cell>
        </row>
        <row r="1554">
          <cell r="AB1554">
            <v>348</v>
          </cell>
        </row>
        <row r="1555">
          <cell r="AB1555">
            <v>358.37</v>
          </cell>
        </row>
        <row r="1556">
          <cell r="AB1556">
            <v>5393.94</v>
          </cell>
        </row>
        <row r="1557">
          <cell r="AB1557">
            <v>407.31</v>
          </cell>
        </row>
        <row r="1558">
          <cell r="AB1558">
            <v>348</v>
          </cell>
        </row>
        <row r="1559">
          <cell r="AB1559">
            <v>395.47</v>
          </cell>
        </row>
        <row r="1560">
          <cell r="AB1560">
            <v>5567.99</v>
          </cell>
        </row>
        <row r="1561">
          <cell r="AB1561">
            <v>8102.42</v>
          </cell>
        </row>
        <row r="1562">
          <cell r="AB1562">
            <v>348</v>
          </cell>
        </row>
        <row r="1563">
          <cell r="AB1563">
            <v>7623.32</v>
          </cell>
        </row>
        <row r="1564">
          <cell r="AB1564">
            <v>5220</v>
          </cell>
        </row>
        <row r="1565">
          <cell r="AB1565">
            <v>370.88</v>
          </cell>
        </row>
        <row r="1566">
          <cell r="AB1566">
            <v>348</v>
          </cell>
        </row>
        <row r="1567">
          <cell r="AB1567">
            <v>7340.08</v>
          </cell>
        </row>
        <row r="1568">
          <cell r="AB1568">
            <v>5045.9799999999996</v>
          </cell>
        </row>
        <row r="1569">
          <cell r="AB1569">
            <v>358.37</v>
          </cell>
        </row>
        <row r="1570">
          <cell r="AB1570">
            <v>348</v>
          </cell>
        </row>
        <row r="1571">
          <cell r="AB1571">
            <v>348.01</v>
          </cell>
        </row>
        <row r="1572">
          <cell r="AB1572">
            <v>420.24</v>
          </cell>
        </row>
        <row r="1573">
          <cell r="AB1573">
            <v>8625.18</v>
          </cell>
        </row>
        <row r="1574">
          <cell r="AB1574">
            <v>5915.99</v>
          </cell>
        </row>
        <row r="1575">
          <cell r="AB1575">
            <v>348</v>
          </cell>
        </row>
        <row r="1576">
          <cell r="AB1576">
            <v>4871.99</v>
          </cell>
        </row>
        <row r="1577">
          <cell r="AB1577">
            <v>354.13</v>
          </cell>
        </row>
        <row r="1578">
          <cell r="AB1578">
            <v>9109.16</v>
          </cell>
        </row>
        <row r="1579">
          <cell r="AB1579">
            <v>9109.16</v>
          </cell>
        </row>
        <row r="1580">
          <cell r="AB1580">
            <v>354.13</v>
          </cell>
        </row>
        <row r="1581">
          <cell r="AB1581">
            <v>4871.99</v>
          </cell>
        </row>
        <row r="1582">
          <cell r="AB1582">
            <v>348</v>
          </cell>
        </row>
        <row r="1583">
          <cell r="AB1583">
            <v>6097.3</v>
          </cell>
        </row>
        <row r="1584">
          <cell r="AB1584">
            <v>348</v>
          </cell>
        </row>
        <row r="1585">
          <cell r="AB1585">
            <v>348</v>
          </cell>
        </row>
        <row r="1586">
          <cell r="AB1586">
            <v>362.26</v>
          </cell>
        </row>
        <row r="1587">
          <cell r="AB1587">
            <v>362.25</v>
          </cell>
        </row>
        <row r="1588">
          <cell r="AB1588">
            <v>724.52</v>
          </cell>
        </row>
        <row r="1589">
          <cell r="AB1589">
            <v>362.27</v>
          </cell>
        </row>
        <row r="1590">
          <cell r="AB1590">
            <v>362.28</v>
          </cell>
        </row>
        <row r="1591">
          <cell r="AB1591">
            <v>362.27</v>
          </cell>
        </row>
        <row r="1592">
          <cell r="AB1592">
            <v>362.26</v>
          </cell>
        </row>
        <row r="1593">
          <cell r="AB1593">
            <v>362.27</v>
          </cell>
        </row>
        <row r="1594">
          <cell r="AB1594">
            <v>328.3</v>
          </cell>
        </row>
        <row r="1595">
          <cell r="AB1595">
            <v>328.3</v>
          </cell>
        </row>
        <row r="1596">
          <cell r="AB1596">
            <v>328.31</v>
          </cell>
        </row>
        <row r="1597">
          <cell r="AB1597">
            <v>348</v>
          </cell>
        </row>
        <row r="1598">
          <cell r="AB1598">
            <v>347.9</v>
          </cell>
        </row>
        <row r="1599">
          <cell r="AB1599">
            <v>348</v>
          </cell>
        </row>
        <row r="1600">
          <cell r="AB1600">
            <v>348</v>
          </cell>
        </row>
        <row r="1601">
          <cell r="AB1601">
            <v>348</v>
          </cell>
        </row>
        <row r="1602">
          <cell r="AB1602">
            <v>42906.76</v>
          </cell>
        </row>
        <row r="1603">
          <cell r="AB1603">
            <v>4181.66</v>
          </cell>
        </row>
        <row r="1604">
          <cell r="AB1604">
            <v>348</v>
          </cell>
        </row>
        <row r="1605">
          <cell r="AB1605">
            <v>348</v>
          </cell>
        </row>
        <row r="1606">
          <cell r="AB1606">
            <v>348</v>
          </cell>
        </row>
        <row r="1607">
          <cell r="AB1607">
            <v>348</v>
          </cell>
        </row>
        <row r="1608">
          <cell r="AB1608">
            <v>6190.44</v>
          </cell>
        </row>
        <row r="1609">
          <cell r="AB1609">
            <v>342.41</v>
          </cell>
        </row>
        <row r="1610">
          <cell r="AB1610">
            <v>855.96</v>
          </cell>
        </row>
        <row r="1611">
          <cell r="AB1611">
            <v>19078.04</v>
          </cell>
        </row>
        <row r="1612">
          <cell r="AB1612">
            <v>348</v>
          </cell>
        </row>
        <row r="1613">
          <cell r="AB1613">
            <v>348</v>
          </cell>
        </row>
        <row r="1614">
          <cell r="AB1614">
            <v>348</v>
          </cell>
        </row>
        <row r="1615">
          <cell r="AB1615">
            <v>362.25</v>
          </cell>
        </row>
        <row r="1616">
          <cell r="AB1616">
            <v>362.26</v>
          </cell>
        </row>
        <row r="1617">
          <cell r="AB1617">
            <v>362.26</v>
          </cell>
        </row>
        <row r="1618">
          <cell r="AB1618">
            <v>362.26</v>
          </cell>
        </row>
        <row r="1619">
          <cell r="AB1619">
            <v>362.26</v>
          </cell>
        </row>
        <row r="1620">
          <cell r="AB1620">
            <v>362.26</v>
          </cell>
        </row>
        <row r="1621">
          <cell r="AB1621">
            <v>362.26</v>
          </cell>
        </row>
        <row r="1622">
          <cell r="AB1622">
            <v>233.72</v>
          </cell>
        </row>
        <row r="1623">
          <cell r="AB1623">
            <v>356.37</v>
          </cell>
        </row>
        <row r="1624">
          <cell r="AB1624">
            <v>816.52</v>
          </cell>
        </row>
        <row r="1625">
          <cell r="AB1625">
            <v>362.26</v>
          </cell>
        </row>
        <row r="1626">
          <cell r="AB1626">
            <v>6951.97</v>
          </cell>
        </row>
        <row r="1627">
          <cell r="AB1627">
            <v>2707.73</v>
          </cell>
        </row>
        <row r="1628">
          <cell r="AB1628">
            <v>483.76</v>
          </cell>
        </row>
        <row r="1629">
          <cell r="AB1629">
            <v>328.3</v>
          </cell>
        </row>
        <row r="1630">
          <cell r="AB1630">
            <v>328.3</v>
          </cell>
        </row>
        <row r="1631">
          <cell r="AB1631">
            <v>7058.11</v>
          </cell>
        </row>
        <row r="1632">
          <cell r="AB1632">
            <v>433.68</v>
          </cell>
        </row>
        <row r="1633">
          <cell r="AB1633">
            <v>798.38</v>
          </cell>
        </row>
        <row r="1634">
          <cell r="AB1634">
            <v>328.31</v>
          </cell>
        </row>
        <row r="1635">
          <cell r="AB1635">
            <v>348</v>
          </cell>
        </row>
        <row r="1636">
          <cell r="AB1636">
            <v>4006.21</v>
          </cell>
        </row>
        <row r="1637">
          <cell r="AB1637">
            <v>379.82</v>
          </cell>
        </row>
        <row r="1638">
          <cell r="AB1638">
            <v>3734.96</v>
          </cell>
        </row>
        <row r="1639">
          <cell r="AB1639">
            <v>325.11</v>
          </cell>
        </row>
        <row r="1640">
          <cell r="AB1640">
            <v>3869.52</v>
          </cell>
        </row>
        <row r="1641">
          <cell r="AB1641">
            <v>674.79</v>
          </cell>
        </row>
        <row r="1642">
          <cell r="AB1642">
            <v>3869.52</v>
          </cell>
        </row>
        <row r="1643">
          <cell r="AB1643">
            <v>325.12</v>
          </cell>
        </row>
        <row r="1644">
          <cell r="AB1644">
            <v>674.79</v>
          </cell>
        </row>
        <row r="1645">
          <cell r="AB1645">
            <v>348</v>
          </cell>
        </row>
        <row r="1646">
          <cell r="AB1646">
            <v>309.2</v>
          </cell>
        </row>
        <row r="1647">
          <cell r="AB1647">
            <v>2528.54</v>
          </cell>
        </row>
        <row r="1648">
          <cell r="AB1648">
            <v>673.37</v>
          </cell>
        </row>
        <row r="1649">
          <cell r="AB1649">
            <v>348</v>
          </cell>
        </row>
        <row r="1650">
          <cell r="AB1650">
            <v>348</v>
          </cell>
        </row>
        <row r="1651">
          <cell r="AB1651">
            <v>2804.62</v>
          </cell>
        </row>
        <row r="1652">
          <cell r="AB1652">
            <v>547.39</v>
          </cell>
        </row>
        <row r="1653">
          <cell r="AB1653">
            <v>3054.79</v>
          </cell>
        </row>
        <row r="1654">
          <cell r="AB1654">
            <v>348</v>
          </cell>
        </row>
        <row r="1655">
          <cell r="AB1655">
            <v>1881.89</v>
          </cell>
        </row>
        <row r="1656">
          <cell r="AB1656">
            <v>336.51</v>
          </cell>
        </row>
        <row r="1657">
          <cell r="AB1657">
            <v>2952.95</v>
          </cell>
        </row>
        <row r="1658">
          <cell r="AB1658">
            <v>348</v>
          </cell>
        </row>
        <row r="1659">
          <cell r="AB1659">
            <v>348</v>
          </cell>
        </row>
        <row r="1660">
          <cell r="AB1660">
            <v>394.53</v>
          </cell>
        </row>
        <row r="1661">
          <cell r="AB1661">
            <v>2206.36</v>
          </cell>
        </row>
        <row r="1662">
          <cell r="AB1662">
            <v>3462.09</v>
          </cell>
        </row>
        <row r="1663">
          <cell r="AB1663">
            <v>409.06</v>
          </cell>
        </row>
        <row r="1664">
          <cell r="AB1664">
            <v>10477.66</v>
          </cell>
        </row>
        <row r="1665">
          <cell r="AB1665">
            <v>78028.5</v>
          </cell>
        </row>
        <row r="1666">
          <cell r="AB1666">
            <v>668.97</v>
          </cell>
        </row>
        <row r="1667">
          <cell r="AB1667">
            <v>363.62</v>
          </cell>
        </row>
        <row r="1668">
          <cell r="AB1668">
            <v>26053.02</v>
          </cell>
        </row>
        <row r="1669">
          <cell r="AB1669">
            <v>33039.89</v>
          </cell>
        </row>
        <row r="1670">
          <cell r="AB1670">
            <v>450.94</v>
          </cell>
        </row>
        <row r="1671">
          <cell r="AB1671">
            <v>628.04999999999995</v>
          </cell>
        </row>
        <row r="1672">
          <cell r="AB1672">
            <v>60499.8</v>
          </cell>
        </row>
        <row r="1673">
          <cell r="AB1673">
            <v>398.08</v>
          </cell>
        </row>
        <row r="1674">
          <cell r="AB1674">
            <v>17252.150000000001</v>
          </cell>
        </row>
        <row r="1675">
          <cell r="AB1675">
            <v>439.38</v>
          </cell>
        </row>
        <row r="1676">
          <cell r="AB1676">
            <v>19062.46</v>
          </cell>
        </row>
        <row r="1677">
          <cell r="AB1677">
            <v>17884.71</v>
          </cell>
        </row>
        <row r="1678">
          <cell r="AB1678">
            <v>411.98</v>
          </cell>
        </row>
        <row r="1679">
          <cell r="AB1679">
            <v>17252.150000000001</v>
          </cell>
        </row>
        <row r="1680">
          <cell r="AB1680">
            <v>398.08</v>
          </cell>
        </row>
        <row r="1681">
          <cell r="AB1681">
            <v>20240.21</v>
          </cell>
        </row>
        <row r="1682">
          <cell r="AB1682">
            <v>466.77</v>
          </cell>
        </row>
        <row r="1683">
          <cell r="AB1683">
            <v>421.29</v>
          </cell>
        </row>
        <row r="1684">
          <cell r="AB1684">
            <v>25876.71</v>
          </cell>
        </row>
        <row r="1685">
          <cell r="AB1685">
            <v>942.86</v>
          </cell>
        </row>
        <row r="1686">
          <cell r="AB1686">
            <v>156087.26999999999</v>
          </cell>
        </row>
        <row r="1687">
          <cell r="AB1687">
            <v>673.43</v>
          </cell>
        </row>
        <row r="1688">
          <cell r="AB1688">
            <v>68992.160000000003</v>
          </cell>
        </row>
        <row r="1689">
          <cell r="AB1689">
            <v>5000</v>
          </cell>
        </row>
        <row r="1690">
          <cell r="AB1690">
            <v>5546.23</v>
          </cell>
        </row>
        <row r="1691">
          <cell r="AB1691">
            <v>421.29</v>
          </cell>
        </row>
        <row r="1692">
          <cell r="AB1692">
            <v>5639.69</v>
          </cell>
        </row>
        <row r="1693">
          <cell r="AB1693">
            <v>5639.69</v>
          </cell>
        </row>
        <row r="1694">
          <cell r="AB1694">
            <v>68950.39</v>
          </cell>
        </row>
        <row r="1695">
          <cell r="AB1695">
            <v>742.97</v>
          </cell>
        </row>
        <row r="1696">
          <cell r="AB1696">
            <v>63010.559999999998</v>
          </cell>
        </row>
        <row r="1697">
          <cell r="AB1697">
            <v>668.82</v>
          </cell>
        </row>
        <row r="1698">
          <cell r="AB1698">
            <v>63010.559999999998</v>
          </cell>
        </row>
        <row r="1699">
          <cell r="AB1699">
            <v>668.82</v>
          </cell>
        </row>
        <row r="1700">
          <cell r="AB1700">
            <v>53596.42</v>
          </cell>
        </row>
        <row r="1701">
          <cell r="AB1701">
            <v>1239.57</v>
          </cell>
        </row>
        <row r="1702">
          <cell r="AB1702">
            <v>52944.72</v>
          </cell>
        </row>
        <row r="1703">
          <cell r="AB1703">
            <v>565.37</v>
          </cell>
        </row>
        <row r="1704">
          <cell r="AB1704">
            <v>58319.88</v>
          </cell>
        </row>
        <row r="1705">
          <cell r="AB1705">
            <v>612.26</v>
          </cell>
        </row>
        <row r="1706">
          <cell r="AB1706">
            <v>3352.1</v>
          </cell>
        </row>
        <row r="1707">
          <cell r="AB1707">
            <v>380.5</v>
          </cell>
        </row>
        <row r="1708">
          <cell r="AB1708">
            <v>266.14</v>
          </cell>
        </row>
        <row r="1709">
          <cell r="AB1709">
            <v>10421.629999999999</v>
          </cell>
        </row>
        <row r="1710">
          <cell r="AB1710">
            <v>409.35</v>
          </cell>
        </row>
        <row r="1711">
          <cell r="AB1711">
            <v>1268.32</v>
          </cell>
        </row>
        <row r="1712">
          <cell r="AB1712">
            <v>242.49</v>
          </cell>
        </row>
        <row r="1713">
          <cell r="AB1713">
            <v>328.29</v>
          </cell>
        </row>
        <row r="1714">
          <cell r="AB1714">
            <v>327.69</v>
          </cell>
        </row>
        <row r="1715">
          <cell r="AB1715">
            <v>348.01</v>
          </cell>
        </row>
        <row r="1716">
          <cell r="AB1716">
            <v>2412.84</v>
          </cell>
        </row>
        <row r="1717">
          <cell r="AB1717">
            <v>348.02</v>
          </cell>
        </row>
        <row r="1718">
          <cell r="AB1718">
            <v>3864.47</v>
          </cell>
        </row>
        <row r="1719">
          <cell r="AB1719">
            <v>423.87</v>
          </cell>
        </row>
        <row r="1720">
          <cell r="AB1720">
            <v>348</v>
          </cell>
        </row>
        <row r="1721">
          <cell r="AB1721">
            <v>333.66</v>
          </cell>
        </row>
        <row r="1722">
          <cell r="AB1722">
            <v>4000.3</v>
          </cell>
        </row>
        <row r="1723">
          <cell r="AB1723">
            <v>8975.73</v>
          </cell>
        </row>
        <row r="1724">
          <cell r="AB1724">
            <v>398.97</v>
          </cell>
        </row>
        <row r="1725">
          <cell r="AB1725">
            <v>348</v>
          </cell>
        </row>
        <row r="1726">
          <cell r="AB1726">
            <v>348</v>
          </cell>
        </row>
        <row r="1727">
          <cell r="AB1727">
            <v>348</v>
          </cell>
        </row>
        <row r="1728">
          <cell r="AB1728">
            <v>343.33</v>
          </cell>
        </row>
        <row r="1729">
          <cell r="AB1729">
            <v>1495.72</v>
          </cell>
        </row>
        <row r="1730">
          <cell r="AB1730">
            <v>348.01</v>
          </cell>
        </row>
        <row r="1731">
          <cell r="AB1731">
            <v>402.41</v>
          </cell>
        </row>
        <row r="1732">
          <cell r="AB1732">
            <v>4171.3</v>
          </cell>
        </row>
        <row r="1733">
          <cell r="AB1733">
            <v>348</v>
          </cell>
        </row>
        <row r="1734">
          <cell r="AB1734">
            <v>3432.65</v>
          </cell>
        </row>
        <row r="1735">
          <cell r="AB1735">
            <v>331.38</v>
          </cell>
        </row>
        <row r="1736">
          <cell r="AB1736">
            <v>348.01</v>
          </cell>
        </row>
        <row r="1737">
          <cell r="AB1737">
            <v>12646.07</v>
          </cell>
        </row>
        <row r="1738">
          <cell r="AB1738">
            <v>368.29</v>
          </cell>
        </row>
        <row r="1739">
          <cell r="AB1739">
            <v>348.01</v>
          </cell>
        </row>
        <row r="1740">
          <cell r="AB1740">
            <v>398.5</v>
          </cell>
        </row>
        <row r="1741">
          <cell r="AB1741">
            <v>6027.71</v>
          </cell>
        </row>
        <row r="1742">
          <cell r="AB1742">
            <v>4807.4799999999996</v>
          </cell>
        </row>
        <row r="1743">
          <cell r="AB1743">
            <v>348</v>
          </cell>
        </row>
        <row r="1744">
          <cell r="AB1744">
            <v>5326.95</v>
          </cell>
        </row>
        <row r="1745">
          <cell r="AB1745">
            <v>348</v>
          </cell>
        </row>
        <row r="1746">
          <cell r="AB1746">
            <v>348</v>
          </cell>
        </row>
        <row r="1747">
          <cell r="AB1747">
            <v>362.26</v>
          </cell>
        </row>
        <row r="1748">
          <cell r="AB1748">
            <v>5207.5600000000004</v>
          </cell>
        </row>
        <row r="1749">
          <cell r="AB1749">
            <v>5185.4399999999996</v>
          </cell>
        </row>
        <row r="1750">
          <cell r="AB1750">
            <v>362.26</v>
          </cell>
        </row>
        <row r="1751">
          <cell r="AB1751">
            <v>158.27000000000001</v>
          </cell>
        </row>
        <row r="1752">
          <cell r="AB1752">
            <v>362.26</v>
          </cell>
        </row>
        <row r="1753">
          <cell r="AB1753">
            <v>6085.37</v>
          </cell>
        </row>
        <row r="1754">
          <cell r="AB1754">
            <v>461.55</v>
          </cell>
        </row>
        <row r="1755">
          <cell r="AB1755">
            <v>432.17</v>
          </cell>
        </row>
        <row r="1756">
          <cell r="AB1756">
            <v>362.27</v>
          </cell>
        </row>
        <row r="1757">
          <cell r="AB1757">
            <v>5001.91</v>
          </cell>
        </row>
        <row r="1758">
          <cell r="AB1758">
            <v>5876.29</v>
          </cell>
        </row>
        <row r="1759">
          <cell r="AB1759">
            <v>362.26</v>
          </cell>
        </row>
        <row r="1760">
          <cell r="AB1760">
            <v>398.33</v>
          </cell>
        </row>
        <row r="1761">
          <cell r="AB1761">
            <v>447.18</v>
          </cell>
        </row>
        <row r="1762">
          <cell r="AB1762">
            <v>362.26</v>
          </cell>
        </row>
        <row r="1763">
          <cell r="AB1763">
            <v>8680.51</v>
          </cell>
        </row>
        <row r="1764">
          <cell r="AB1764">
            <v>362.26</v>
          </cell>
        </row>
        <row r="1765">
          <cell r="AB1765">
            <v>8118.36</v>
          </cell>
        </row>
        <row r="1766">
          <cell r="AB1766">
            <v>370.02</v>
          </cell>
        </row>
        <row r="1767">
          <cell r="AB1767">
            <v>362.26</v>
          </cell>
        </row>
        <row r="1768">
          <cell r="AB1768">
            <v>445.91</v>
          </cell>
        </row>
        <row r="1769">
          <cell r="AB1769">
            <v>14482.63</v>
          </cell>
        </row>
        <row r="1770">
          <cell r="AB1770">
            <v>396.58</v>
          </cell>
        </row>
        <row r="1771">
          <cell r="AB1771">
            <v>328.3</v>
          </cell>
        </row>
        <row r="1772">
          <cell r="AB1772">
            <v>7365.35</v>
          </cell>
        </row>
        <row r="1773">
          <cell r="AB1773">
            <v>6853.06</v>
          </cell>
        </row>
        <row r="1774">
          <cell r="AB1774">
            <v>6183.26</v>
          </cell>
        </row>
        <row r="1775">
          <cell r="AB1775">
            <v>328.3</v>
          </cell>
        </row>
        <row r="1776">
          <cell r="AB1776">
            <v>5845.28</v>
          </cell>
        </row>
        <row r="1777">
          <cell r="AB1777">
            <v>348.65</v>
          </cell>
        </row>
        <row r="1778">
          <cell r="AB1778">
            <v>328.31</v>
          </cell>
        </row>
        <row r="1779">
          <cell r="AB1779">
            <v>315.54000000000002</v>
          </cell>
        </row>
        <row r="1780">
          <cell r="AB1780">
            <v>5643.69</v>
          </cell>
        </row>
        <row r="1781">
          <cell r="AB1781">
            <v>6003.09</v>
          </cell>
        </row>
        <row r="1782">
          <cell r="AB1782">
            <v>348</v>
          </cell>
        </row>
        <row r="1783">
          <cell r="AB1783">
            <v>771.58</v>
          </cell>
        </row>
        <row r="1784">
          <cell r="AB1784">
            <v>7028.57</v>
          </cell>
        </row>
        <row r="1785">
          <cell r="AB1785">
            <v>32223.78</v>
          </cell>
        </row>
        <row r="1786">
          <cell r="AB1786">
            <v>348.01</v>
          </cell>
        </row>
        <row r="1787">
          <cell r="AB1787">
            <v>7605.34</v>
          </cell>
        </row>
        <row r="1788">
          <cell r="AB1788">
            <v>437.26</v>
          </cell>
        </row>
        <row r="1789">
          <cell r="AB1789">
            <v>10043.73</v>
          </cell>
        </row>
        <row r="1790">
          <cell r="AB1790">
            <v>348</v>
          </cell>
        </row>
        <row r="1791">
          <cell r="AB1791">
            <v>6084.27</v>
          </cell>
        </row>
        <row r="1792">
          <cell r="AB1792">
            <v>8017.52</v>
          </cell>
        </row>
        <row r="1793">
          <cell r="AB1793">
            <v>349.75</v>
          </cell>
        </row>
        <row r="1794">
          <cell r="AB1794">
            <v>399.83</v>
          </cell>
        </row>
        <row r="1795">
          <cell r="AB1795">
            <v>6953.45</v>
          </cell>
        </row>
        <row r="1796">
          <cell r="AB1796">
            <v>9194.0499999999993</v>
          </cell>
        </row>
        <row r="1797">
          <cell r="AB1797">
            <v>348</v>
          </cell>
        </row>
        <row r="1798">
          <cell r="AB1798">
            <v>8671.2900000000009</v>
          </cell>
        </row>
        <row r="1799">
          <cell r="AB1799">
            <v>6518.87</v>
          </cell>
        </row>
        <row r="1800">
          <cell r="AB1800">
            <v>348</v>
          </cell>
        </row>
        <row r="1801">
          <cell r="AB1801">
            <v>375.07</v>
          </cell>
        </row>
        <row r="1802">
          <cell r="AB1802">
            <v>348.01</v>
          </cell>
        </row>
        <row r="1803">
          <cell r="AB1803">
            <v>6301.55</v>
          </cell>
        </row>
        <row r="1804">
          <cell r="AB1804">
            <v>8344.39</v>
          </cell>
        </row>
        <row r="1805">
          <cell r="AB1805">
            <v>362.4</v>
          </cell>
        </row>
        <row r="1806">
          <cell r="AB1806">
            <v>348</v>
          </cell>
        </row>
        <row r="1807">
          <cell r="AB1807">
            <v>348</v>
          </cell>
        </row>
        <row r="1808">
          <cell r="AB1808">
            <v>7388.04</v>
          </cell>
        </row>
        <row r="1809">
          <cell r="AB1809">
            <v>424.97</v>
          </cell>
        </row>
        <row r="1810">
          <cell r="AB1810">
            <v>9804.15</v>
          </cell>
        </row>
        <row r="1811">
          <cell r="AB1811">
            <v>348</v>
          </cell>
        </row>
        <row r="1812">
          <cell r="AB1812">
            <v>6084.27</v>
          </cell>
        </row>
        <row r="1813">
          <cell r="AB1813">
            <v>349.93</v>
          </cell>
        </row>
        <row r="1814">
          <cell r="AB1814">
            <v>8061.19</v>
          </cell>
        </row>
        <row r="1815">
          <cell r="AB1815">
            <v>8061.19</v>
          </cell>
        </row>
        <row r="1816">
          <cell r="AB1816">
            <v>349.93</v>
          </cell>
        </row>
        <row r="1817">
          <cell r="AB1817">
            <v>6084.27</v>
          </cell>
        </row>
        <row r="1818">
          <cell r="AB1818">
            <v>437.44</v>
          </cell>
        </row>
        <row r="1819">
          <cell r="AB1819">
            <v>7605.34</v>
          </cell>
        </row>
        <row r="1820">
          <cell r="AB1820">
            <v>348</v>
          </cell>
        </row>
        <row r="1821">
          <cell r="AB1821">
            <v>10087.4</v>
          </cell>
        </row>
        <row r="1822">
          <cell r="AB1822">
            <v>5000</v>
          </cell>
        </row>
        <row r="1823">
          <cell r="AB1823">
            <v>350</v>
          </cell>
        </row>
        <row r="1824">
          <cell r="AB1824">
            <v>110998.35</v>
          </cell>
        </row>
        <row r="1825">
          <cell r="AB1825">
            <v>4495.3999999999996</v>
          </cell>
        </row>
        <row r="1826">
          <cell r="AB1826">
            <v>349.93</v>
          </cell>
        </row>
        <row r="1827">
          <cell r="AB1827">
            <v>348</v>
          </cell>
        </row>
        <row r="1828">
          <cell r="AB1828">
            <v>362.26</v>
          </cell>
        </row>
        <row r="1829">
          <cell r="AB1829">
            <v>362.26</v>
          </cell>
        </row>
        <row r="1830">
          <cell r="AB1830">
            <v>362.26</v>
          </cell>
        </row>
        <row r="1831">
          <cell r="AB1831">
            <v>362.26</v>
          </cell>
        </row>
        <row r="1832">
          <cell r="AB1832">
            <v>362.27</v>
          </cell>
        </row>
        <row r="1833">
          <cell r="AB1833">
            <v>7329.94</v>
          </cell>
        </row>
        <row r="1834">
          <cell r="AB1834">
            <v>439.6</v>
          </cell>
        </row>
        <row r="1835">
          <cell r="AB1835">
            <v>4941.8999999999996</v>
          </cell>
        </row>
        <row r="1836">
          <cell r="AB1836">
            <v>362.26</v>
          </cell>
        </row>
        <row r="1837">
          <cell r="AB1837">
            <v>12337.5</v>
          </cell>
        </row>
        <row r="1838">
          <cell r="AB1838">
            <v>362.26</v>
          </cell>
        </row>
        <row r="1839">
          <cell r="AB1839">
            <v>362.26</v>
          </cell>
        </row>
        <row r="1840">
          <cell r="AB1840">
            <v>392.93</v>
          </cell>
        </row>
        <row r="1841">
          <cell r="AB1841">
            <v>4850.72</v>
          </cell>
        </row>
        <row r="1842">
          <cell r="AB1842">
            <v>4555.7700000000004</v>
          </cell>
        </row>
        <row r="1843">
          <cell r="AB1843">
            <v>328.3</v>
          </cell>
        </row>
        <row r="1844">
          <cell r="AB1844">
            <v>2403.56</v>
          </cell>
        </row>
        <row r="1845">
          <cell r="AB1845">
            <v>11496.41</v>
          </cell>
        </row>
        <row r="1846">
          <cell r="AB1846">
            <v>726.18</v>
          </cell>
        </row>
        <row r="1847">
          <cell r="AB1847">
            <v>389.47</v>
          </cell>
        </row>
        <row r="1848">
          <cell r="AB1848">
            <v>210.58</v>
          </cell>
        </row>
        <row r="1849">
          <cell r="AB1849">
            <v>11755.45</v>
          </cell>
        </row>
        <row r="1850">
          <cell r="AB1850">
            <v>349.39</v>
          </cell>
        </row>
        <row r="1851">
          <cell r="AB1851">
            <v>656.6</v>
          </cell>
        </row>
        <row r="1852">
          <cell r="AB1852">
            <v>3672.1</v>
          </cell>
        </row>
        <row r="1853">
          <cell r="AB1853">
            <v>2190.4699999999998</v>
          </cell>
        </row>
        <row r="1854">
          <cell r="AB1854">
            <v>348</v>
          </cell>
        </row>
        <row r="1855">
          <cell r="AB1855">
            <v>11843.48</v>
          </cell>
        </row>
        <row r="1856">
          <cell r="AB1856">
            <v>366.02</v>
          </cell>
        </row>
        <row r="1857">
          <cell r="AB1857">
            <v>14791.07</v>
          </cell>
        </row>
        <row r="1858">
          <cell r="AB1858">
            <v>1985.71</v>
          </cell>
        </row>
        <row r="1859">
          <cell r="AB1859">
            <v>348.01</v>
          </cell>
        </row>
        <row r="1860">
          <cell r="AB1860">
            <v>2269.39</v>
          </cell>
        </row>
        <row r="1861">
          <cell r="AB1861">
            <v>348</v>
          </cell>
        </row>
        <row r="1862">
          <cell r="AB1862">
            <v>12558.74</v>
          </cell>
        </row>
        <row r="1863">
          <cell r="AB1863">
            <v>367.94</v>
          </cell>
        </row>
        <row r="1864">
          <cell r="AB1864">
            <v>13647.94</v>
          </cell>
        </row>
        <row r="1865">
          <cell r="AB1865">
            <v>348</v>
          </cell>
        </row>
        <row r="1866">
          <cell r="AB1866">
            <v>417.69</v>
          </cell>
        </row>
        <row r="1867">
          <cell r="AB1867">
            <v>2269.39</v>
          </cell>
        </row>
        <row r="1868">
          <cell r="AB1868">
            <v>2127.56</v>
          </cell>
        </row>
        <row r="1869">
          <cell r="AB1869">
            <v>348</v>
          </cell>
        </row>
        <row r="1870">
          <cell r="AB1870">
            <v>394.14</v>
          </cell>
        </row>
        <row r="1871">
          <cell r="AB1871">
            <v>13430.83</v>
          </cell>
        </row>
        <row r="1872">
          <cell r="AB1872">
            <v>348</v>
          </cell>
        </row>
        <row r="1873">
          <cell r="AB1873">
            <v>2056.61</v>
          </cell>
        </row>
        <row r="1874">
          <cell r="AB1874">
            <v>12972.93</v>
          </cell>
        </row>
        <row r="1875">
          <cell r="AB1875">
            <v>380.94</v>
          </cell>
        </row>
        <row r="1876">
          <cell r="AB1876">
            <v>348</v>
          </cell>
        </row>
        <row r="1877">
          <cell r="AB1877">
            <v>2411.2199999999998</v>
          </cell>
        </row>
        <row r="1878">
          <cell r="AB1878">
            <v>446.66</v>
          </cell>
        </row>
        <row r="1879">
          <cell r="AB1879">
            <v>15218.67</v>
          </cell>
        </row>
        <row r="1880">
          <cell r="AB1880">
            <v>12558.74</v>
          </cell>
        </row>
        <row r="1881">
          <cell r="AB1881">
            <v>367.94</v>
          </cell>
        </row>
        <row r="1882">
          <cell r="AB1882">
            <v>1985.71</v>
          </cell>
        </row>
        <row r="1883">
          <cell r="AB1883">
            <v>348</v>
          </cell>
        </row>
        <row r="1884">
          <cell r="AB1884">
            <v>12558.74</v>
          </cell>
        </row>
        <row r="1885">
          <cell r="AB1885">
            <v>367.94</v>
          </cell>
        </row>
        <row r="1886">
          <cell r="AB1886">
            <v>1985.71</v>
          </cell>
        </row>
        <row r="1887">
          <cell r="AB1887">
            <v>348</v>
          </cell>
        </row>
        <row r="1888">
          <cell r="AB1888">
            <v>2482.14</v>
          </cell>
        </row>
        <row r="1889">
          <cell r="AB1889">
            <v>460</v>
          </cell>
        </row>
        <row r="1890">
          <cell r="AB1890">
            <v>15720.25</v>
          </cell>
        </row>
        <row r="1891">
          <cell r="AB1891">
            <v>348</v>
          </cell>
        </row>
        <row r="1892">
          <cell r="AB1892">
            <v>4000</v>
          </cell>
        </row>
        <row r="1893">
          <cell r="AB1893">
            <v>1000.01</v>
          </cell>
        </row>
        <row r="1894">
          <cell r="AB1894">
            <v>2191.89</v>
          </cell>
        </row>
        <row r="1895">
          <cell r="AB1895">
            <v>3497.71</v>
          </cell>
        </row>
        <row r="1896">
          <cell r="AB1896">
            <v>365.49</v>
          </cell>
        </row>
        <row r="1897">
          <cell r="AB1897">
            <v>348</v>
          </cell>
        </row>
        <row r="1898">
          <cell r="AB1898">
            <v>2897.64</v>
          </cell>
        </row>
        <row r="1899">
          <cell r="AB1899">
            <v>2927.02</v>
          </cell>
        </row>
        <row r="1900">
          <cell r="AB1900">
            <v>362.26</v>
          </cell>
        </row>
        <row r="1901">
          <cell r="AB1901">
            <v>2437.94</v>
          </cell>
        </row>
        <row r="1902">
          <cell r="AB1902">
            <v>2600.46</v>
          </cell>
        </row>
        <row r="1903">
          <cell r="AB1903">
            <v>362.26</v>
          </cell>
        </row>
        <row r="1904">
          <cell r="AB1904">
            <v>362.26</v>
          </cell>
        </row>
        <row r="1905">
          <cell r="AB1905">
            <v>2519.1999999999998</v>
          </cell>
        </row>
        <row r="1906">
          <cell r="AB1906">
            <v>2600.46</v>
          </cell>
        </row>
        <row r="1907">
          <cell r="AB1907">
            <v>362.26</v>
          </cell>
        </row>
        <row r="1908">
          <cell r="AB1908">
            <v>2437.94</v>
          </cell>
        </row>
        <row r="1909">
          <cell r="AB1909">
            <v>362.26</v>
          </cell>
        </row>
        <row r="1910">
          <cell r="AB1910">
            <v>2437.94</v>
          </cell>
        </row>
        <row r="1911">
          <cell r="AB1911">
            <v>362.26</v>
          </cell>
        </row>
        <row r="1912">
          <cell r="AB1912">
            <v>2275.4</v>
          </cell>
        </row>
        <row r="1913">
          <cell r="AB1913">
            <v>362.26</v>
          </cell>
        </row>
        <row r="1914">
          <cell r="AB1914">
            <v>958.99</v>
          </cell>
        </row>
        <row r="1915">
          <cell r="AB1915">
            <v>69592.02</v>
          </cell>
        </row>
        <row r="1916">
          <cell r="AB1916">
            <v>362.51</v>
          </cell>
        </row>
        <row r="1917">
          <cell r="AB1917">
            <v>15031.57</v>
          </cell>
        </row>
        <row r="1918">
          <cell r="AB1918">
            <v>347.61</v>
          </cell>
        </row>
        <row r="1919">
          <cell r="AB1919">
            <v>4415.2299999999996</v>
          </cell>
        </row>
        <row r="1920">
          <cell r="AB1920">
            <v>851.59</v>
          </cell>
        </row>
        <row r="1921">
          <cell r="AB1921">
            <v>42668.57</v>
          </cell>
        </row>
        <row r="1922">
          <cell r="AB1922">
            <v>408.05</v>
          </cell>
        </row>
        <row r="1923">
          <cell r="AB1923">
            <v>19741.080000000002</v>
          </cell>
        </row>
        <row r="1924">
          <cell r="AB1924">
            <v>478.32</v>
          </cell>
        </row>
        <row r="1925">
          <cell r="AB1925">
            <v>23122.13</v>
          </cell>
        </row>
        <row r="1926">
          <cell r="AB1926">
            <v>328.31</v>
          </cell>
        </row>
        <row r="1927">
          <cell r="AB1927">
            <v>354.98</v>
          </cell>
        </row>
        <row r="1928">
          <cell r="AB1928">
            <v>4782.57</v>
          </cell>
        </row>
        <row r="1929">
          <cell r="AB1929">
            <v>2376.85</v>
          </cell>
        </row>
        <row r="1930">
          <cell r="AB1930">
            <v>328.3</v>
          </cell>
        </row>
        <row r="1931">
          <cell r="AB1931">
            <v>407.82</v>
          </cell>
        </row>
        <row r="1932">
          <cell r="AB1932">
            <v>231.44</v>
          </cell>
        </row>
        <row r="1933">
          <cell r="AB1933">
            <v>1207.21</v>
          </cell>
        </row>
        <row r="1934">
          <cell r="AB1934">
            <v>328.31</v>
          </cell>
        </row>
        <row r="1935">
          <cell r="AB1935">
            <v>348</v>
          </cell>
        </row>
        <row r="1936">
          <cell r="AB1936">
            <v>5898.75</v>
          </cell>
        </row>
        <row r="1937">
          <cell r="AB1937">
            <v>352.45</v>
          </cell>
        </row>
        <row r="1938">
          <cell r="AB1938">
            <v>348</v>
          </cell>
        </row>
        <row r="1939">
          <cell r="AB1939">
            <v>458.49</v>
          </cell>
        </row>
        <row r="1940">
          <cell r="AB1940">
            <v>12510.24</v>
          </cell>
        </row>
        <row r="1941">
          <cell r="AB1941">
            <v>348</v>
          </cell>
        </row>
        <row r="1942">
          <cell r="AB1942">
            <v>9764.14</v>
          </cell>
        </row>
        <row r="1943">
          <cell r="AB1943">
            <v>356.75</v>
          </cell>
        </row>
        <row r="1944">
          <cell r="AB1944">
            <v>389.87</v>
          </cell>
        </row>
        <row r="1945">
          <cell r="AB1945">
            <v>6705.12</v>
          </cell>
        </row>
        <row r="1946">
          <cell r="AB1946">
            <v>348</v>
          </cell>
        </row>
        <row r="1947">
          <cell r="AB1947">
            <v>7448.65</v>
          </cell>
        </row>
        <row r="1948">
          <cell r="AB1948">
            <v>348</v>
          </cell>
        </row>
        <row r="1949">
          <cell r="AB1949">
            <v>370.17</v>
          </cell>
        </row>
        <row r="1950">
          <cell r="AB1950">
            <v>357.85</v>
          </cell>
        </row>
        <row r="1951">
          <cell r="AB1951">
            <v>348</v>
          </cell>
        </row>
        <row r="1952">
          <cell r="AB1952">
            <v>7209.09</v>
          </cell>
        </row>
        <row r="1953">
          <cell r="AB1953">
            <v>8494.19</v>
          </cell>
        </row>
        <row r="1954">
          <cell r="AB1954">
            <v>419.73</v>
          </cell>
        </row>
        <row r="1955">
          <cell r="AB1955">
            <v>348</v>
          </cell>
        </row>
        <row r="1956">
          <cell r="AB1956">
            <v>6969.55</v>
          </cell>
        </row>
        <row r="1957">
          <cell r="AB1957">
            <v>345.55</v>
          </cell>
        </row>
        <row r="1958">
          <cell r="AB1958">
            <v>348.01</v>
          </cell>
        </row>
        <row r="1959">
          <cell r="AB1959">
            <v>6969.55</v>
          </cell>
        </row>
        <row r="1960">
          <cell r="AB1960">
            <v>345.55</v>
          </cell>
        </row>
        <row r="1961">
          <cell r="AB1961">
            <v>348</v>
          </cell>
        </row>
        <row r="1962">
          <cell r="AB1962">
            <v>432.01</v>
          </cell>
        </row>
        <row r="1963">
          <cell r="AB1963">
            <v>348</v>
          </cell>
        </row>
        <row r="1964">
          <cell r="AB1964">
            <v>8733.77</v>
          </cell>
        </row>
        <row r="1965">
          <cell r="AB1965">
            <v>2384.67</v>
          </cell>
        </row>
        <row r="1966">
          <cell r="AB1966">
            <v>327.19</v>
          </cell>
        </row>
        <row r="1967">
          <cell r="AB1967">
            <v>2612.9699999999998</v>
          </cell>
        </row>
        <row r="1968">
          <cell r="AB1968">
            <v>348</v>
          </cell>
        </row>
        <row r="1969">
          <cell r="AB1969">
            <v>327.19</v>
          </cell>
        </row>
        <row r="1970">
          <cell r="AB1970">
            <v>348</v>
          </cell>
        </row>
        <row r="1971">
          <cell r="AB1971">
            <v>362.26</v>
          </cell>
        </row>
        <row r="1972">
          <cell r="AB1972">
            <v>5394.35</v>
          </cell>
        </row>
        <row r="1973">
          <cell r="AB1973">
            <v>5444.02</v>
          </cell>
        </row>
        <row r="1974">
          <cell r="AB1974">
            <v>362.26</v>
          </cell>
        </row>
        <row r="1975">
          <cell r="AB1975">
            <v>7850.96</v>
          </cell>
        </row>
        <row r="1976">
          <cell r="AB1976">
            <v>362.27</v>
          </cell>
        </row>
        <row r="1977">
          <cell r="AB1977">
            <v>430.13</v>
          </cell>
        </row>
        <row r="1978">
          <cell r="AB1978">
            <v>10615.39</v>
          </cell>
        </row>
        <row r="1979">
          <cell r="AB1979">
            <v>362.26</v>
          </cell>
        </row>
        <row r="1980">
          <cell r="AB1980">
            <v>362.26</v>
          </cell>
        </row>
        <row r="1981">
          <cell r="AB1981">
            <v>442.09</v>
          </cell>
        </row>
        <row r="1982">
          <cell r="AB1982">
            <v>10496.87</v>
          </cell>
        </row>
        <row r="1983">
          <cell r="AB1983">
            <v>10496.87</v>
          </cell>
        </row>
        <row r="1984">
          <cell r="AB1984">
            <v>442.09</v>
          </cell>
        </row>
        <row r="1985">
          <cell r="AB1985">
            <v>362.26</v>
          </cell>
        </row>
        <row r="1986">
          <cell r="AB1986">
            <v>362.26</v>
          </cell>
        </row>
        <row r="1987">
          <cell r="AB1987">
            <v>362.26</v>
          </cell>
        </row>
        <row r="1988">
          <cell r="AB1988">
            <v>362.26</v>
          </cell>
        </row>
        <row r="2004">
          <cell r="AB2004">
            <v>656.6</v>
          </cell>
        </row>
        <row r="2005">
          <cell r="AB2005">
            <v>2942.59</v>
          </cell>
        </row>
        <row r="2006">
          <cell r="AB2006">
            <v>378.86</v>
          </cell>
        </row>
        <row r="2007">
          <cell r="AB2007">
            <v>2478.54</v>
          </cell>
        </row>
        <row r="2008">
          <cell r="AB2008">
            <v>656.6</v>
          </cell>
        </row>
        <row r="2009">
          <cell r="AB2009">
            <v>323.01</v>
          </cell>
        </row>
        <row r="2010">
          <cell r="AB2010">
            <v>2418.5100000000002</v>
          </cell>
        </row>
        <row r="2011">
          <cell r="AB2011">
            <v>656.62</v>
          </cell>
        </row>
        <row r="2012">
          <cell r="AB2012">
            <v>311.97000000000003</v>
          </cell>
        </row>
        <row r="2013">
          <cell r="AB2013">
            <v>2868.95</v>
          </cell>
        </row>
        <row r="2014">
          <cell r="AB2014">
            <v>364.1</v>
          </cell>
        </row>
        <row r="2015">
          <cell r="AB2015">
            <v>696</v>
          </cell>
        </row>
        <row r="2016">
          <cell r="AB2016">
            <v>1392.01</v>
          </cell>
        </row>
        <row r="2017">
          <cell r="AB2017">
            <v>696</v>
          </cell>
        </row>
        <row r="2018">
          <cell r="AB2018">
            <v>2603</v>
          </cell>
        </row>
        <row r="2019">
          <cell r="AB2019">
            <v>328.06</v>
          </cell>
        </row>
        <row r="2020">
          <cell r="AB2020">
            <v>2993.55</v>
          </cell>
        </row>
        <row r="2021">
          <cell r="AB2021">
            <v>375</v>
          </cell>
        </row>
        <row r="2022">
          <cell r="AB2022">
            <v>2993.55</v>
          </cell>
        </row>
        <row r="2023">
          <cell r="AB2023">
            <v>374.99</v>
          </cell>
        </row>
        <row r="2024">
          <cell r="AB2024">
            <v>696</v>
          </cell>
        </row>
        <row r="2025">
          <cell r="AB2025">
            <v>2776.45</v>
          </cell>
        </row>
        <row r="2026">
          <cell r="AB2026">
            <v>351.46</v>
          </cell>
        </row>
        <row r="2027">
          <cell r="AB2027">
            <v>696</v>
          </cell>
        </row>
        <row r="2028">
          <cell r="AB2028">
            <v>2667.87</v>
          </cell>
        </row>
        <row r="2029">
          <cell r="AB2029">
            <v>339.65</v>
          </cell>
        </row>
        <row r="2030">
          <cell r="AB2030">
            <v>398.38</v>
          </cell>
        </row>
        <row r="2031">
          <cell r="AB2031">
            <v>696</v>
          </cell>
        </row>
        <row r="2032">
          <cell r="AB2032">
            <v>3167</v>
          </cell>
        </row>
        <row r="2033">
          <cell r="AB2033">
            <v>328.06</v>
          </cell>
        </row>
        <row r="2034">
          <cell r="AB2034">
            <v>696</v>
          </cell>
        </row>
        <row r="2035">
          <cell r="AB2035">
            <v>2603</v>
          </cell>
        </row>
        <row r="2036">
          <cell r="AB2036">
            <v>2603</v>
          </cell>
        </row>
        <row r="2037">
          <cell r="AB2037">
            <v>696</v>
          </cell>
        </row>
        <row r="2038">
          <cell r="AB2038">
            <v>328.06</v>
          </cell>
        </row>
        <row r="2039">
          <cell r="AB2039">
            <v>696</v>
          </cell>
        </row>
        <row r="2040">
          <cell r="AB2040">
            <v>696.01</v>
          </cell>
        </row>
        <row r="2041">
          <cell r="AB2041">
            <v>724.52</v>
          </cell>
        </row>
        <row r="2042">
          <cell r="AB2042">
            <v>724.53</v>
          </cell>
        </row>
        <row r="2043">
          <cell r="AB2043">
            <v>724.52</v>
          </cell>
        </row>
        <row r="2044">
          <cell r="AB2044">
            <v>724.52</v>
          </cell>
        </row>
        <row r="2045">
          <cell r="AB2045">
            <v>724.53</v>
          </cell>
        </row>
        <row r="2046">
          <cell r="AB2046">
            <v>724.52</v>
          </cell>
        </row>
        <row r="2047">
          <cell r="AB2047">
            <v>724.52</v>
          </cell>
        </row>
        <row r="2048">
          <cell r="AB2048">
            <v>724.52</v>
          </cell>
        </row>
        <row r="2049">
          <cell r="AB2049">
            <v>348</v>
          </cell>
        </row>
        <row r="2050">
          <cell r="AB2050">
            <v>348.01</v>
          </cell>
        </row>
        <row r="2051">
          <cell r="AB2051">
            <v>362.26</v>
          </cell>
        </row>
        <row r="2052">
          <cell r="AB2052">
            <v>362.26</v>
          </cell>
        </row>
        <row r="2053">
          <cell r="AB2053">
            <v>362.27</v>
          </cell>
        </row>
        <row r="2054">
          <cell r="AB2054">
            <v>362.26</v>
          </cell>
        </row>
        <row r="2055">
          <cell r="AB2055">
            <v>362.26</v>
          </cell>
        </row>
        <row r="2056">
          <cell r="AB2056">
            <v>362.26</v>
          </cell>
        </row>
        <row r="2057">
          <cell r="AB2057">
            <v>362.26</v>
          </cell>
        </row>
        <row r="2058">
          <cell r="AB2058">
            <v>11550.69</v>
          </cell>
        </row>
        <row r="2059">
          <cell r="AB2059">
            <v>348.57</v>
          </cell>
        </row>
        <row r="2060">
          <cell r="AB2060">
            <v>35263.68</v>
          </cell>
        </row>
        <row r="2061">
          <cell r="AB2061">
            <v>10386.48</v>
          </cell>
        </row>
        <row r="2062">
          <cell r="AB2062">
            <v>595.33000000000004</v>
          </cell>
        </row>
        <row r="2063">
          <cell r="AB2063">
            <v>70062.5</v>
          </cell>
        </row>
        <row r="2064">
          <cell r="AB2064">
            <v>442.65</v>
          </cell>
        </row>
        <row r="2065">
          <cell r="AB2065">
            <v>36523.11</v>
          </cell>
        </row>
        <row r="2066">
          <cell r="AB2066">
            <v>10780.63</v>
          </cell>
        </row>
        <row r="2067">
          <cell r="AB2067">
            <v>74865.119999999995</v>
          </cell>
        </row>
        <row r="2068">
          <cell r="AB2068">
            <v>74865.119999999995</v>
          </cell>
        </row>
        <row r="2069">
          <cell r="AB2069">
            <v>28624.55</v>
          </cell>
        </row>
        <row r="2070">
          <cell r="AB2070">
            <v>13321.07</v>
          </cell>
        </row>
        <row r="2071">
          <cell r="AB2071">
            <v>36171.85</v>
          </cell>
        </row>
        <row r="2072">
          <cell r="AB2072">
            <v>405.03</v>
          </cell>
        </row>
        <row r="2073">
          <cell r="AB2073">
            <v>12492.61</v>
          </cell>
        </row>
        <row r="2074">
          <cell r="AB2074">
            <v>34966.11</v>
          </cell>
        </row>
        <row r="2075">
          <cell r="AB2075">
            <v>379.02</v>
          </cell>
        </row>
        <row r="2076">
          <cell r="AB2076">
            <v>40994.76</v>
          </cell>
        </row>
        <row r="2077">
          <cell r="AB2077">
            <v>14607.36</v>
          </cell>
        </row>
        <row r="2078">
          <cell r="AB2078">
            <v>444.21</v>
          </cell>
        </row>
        <row r="2079">
          <cell r="AB2079">
            <v>12034.75</v>
          </cell>
        </row>
        <row r="2080">
          <cell r="AB2080">
            <v>365.85</v>
          </cell>
        </row>
        <row r="2081">
          <cell r="AB2081">
            <v>33760.39</v>
          </cell>
        </row>
        <row r="2082">
          <cell r="AB2082">
            <v>206.4</v>
          </cell>
        </row>
        <row r="2083">
          <cell r="AB2083">
            <v>9051.52</v>
          </cell>
        </row>
        <row r="2084">
          <cell r="AB2084">
            <v>169.74</v>
          </cell>
        </row>
        <row r="2085">
          <cell r="AB2085">
            <v>33760.39</v>
          </cell>
        </row>
        <row r="2086">
          <cell r="AB2086">
            <v>5559.49</v>
          </cell>
        </row>
        <row r="2087">
          <cell r="AB2087">
            <v>42200.49</v>
          </cell>
        </row>
        <row r="2088">
          <cell r="AB2088">
            <v>457.21</v>
          </cell>
        </row>
        <row r="2089">
          <cell r="AB2089">
            <v>15021.6</v>
          </cell>
        </row>
        <row r="2090">
          <cell r="AB2090">
            <v>5000</v>
          </cell>
        </row>
        <row r="2091">
          <cell r="AB2091">
            <v>5380.77</v>
          </cell>
        </row>
        <row r="2092">
          <cell r="AB2092">
            <v>257.73</v>
          </cell>
        </row>
        <row r="2093">
          <cell r="AB2093">
            <v>5380.77</v>
          </cell>
        </row>
        <row r="2094">
          <cell r="AB2094">
            <v>5441.99</v>
          </cell>
        </row>
        <row r="2095">
          <cell r="AB2095">
            <v>17500.96</v>
          </cell>
        </row>
        <row r="2096">
          <cell r="AB2096">
            <v>458.22</v>
          </cell>
        </row>
        <row r="2097">
          <cell r="AB2097">
            <v>42829.53</v>
          </cell>
        </row>
        <row r="2098">
          <cell r="AB2098">
            <v>14766.87</v>
          </cell>
        </row>
        <row r="2099">
          <cell r="AB2099">
            <v>42829.53</v>
          </cell>
        </row>
        <row r="2100">
          <cell r="AB2100">
            <v>422.11</v>
          </cell>
        </row>
        <row r="2101">
          <cell r="AB2101">
            <v>45592.73</v>
          </cell>
        </row>
        <row r="2102">
          <cell r="AB2102">
            <v>480.26</v>
          </cell>
        </row>
        <row r="2103">
          <cell r="AB2103">
            <v>16792.29</v>
          </cell>
        </row>
        <row r="2104">
          <cell r="AB2104">
            <v>15803.15</v>
          </cell>
        </row>
        <row r="2105">
          <cell r="AB2105">
            <v>42829.53</v>
          </cell>
        </row>
        <row r="2106">
          <cell r="AB2106">
            <v>451.29</v>
          </cell>
        </row>
        <row r="2107">
          <cell r="AB2107">
            <v>15225.1</v>
          </cell>
        </row>
        <row r="2108">
          <cell r="AB2108">
            <v>35921.54</v>
          </cell>
        </row>
        <row r="2109">
          <cell r="AB2109">
            <v>686.81</v>
          </cell>
        </row>
        <row r="2110">
          <cell r="AB2110">
            <v>21036.82</v>
          </cell>
        </row>
        <row r="2111">
          <cell r="AB2111">
            <v>45592.73</v>
          </cell>
        </row>
        <row r="2112">
          <cell r="AB2112">
            <v>497.58</v>
          </cell>
        </row>
        <row r="2157">
          <cell r="AB2157">
            <v>435.06</v>
          </cell>
        </row>
        <row r="2158">
          <cell r="AB2158">
            <v>362.26</v>
          </cell>
        </row>
        <row r="2159">
          <cell r="AB2159">
            <v>5709.34</v>
          </cell>
        </row>
        <row r="2160">
          <cell r="AB2160">
            <v>1715.06</v>
          </cell>
        </row>
        <row r="2161">
          <cell r="AB2161">
            <v>406.11</v>
          </cell>
        </row>
        <row r="2162">
          <cell r="AB2162">
            <v>362.27</v>
          </cell>
        </row>
        <row r="2163">
          <cell r="AB2163">
            <v>2219.81</v>
          </cell>
        </row>
        <row r="2164">
          <cell r="AB2164">
            <v>1794.74</v>
          </cell>
        </row>
        <row r="2165">
          <cell r="AB2165">
            <v>385.09</v>
          </cell>
        </row>
        <row r="2166">
          <cell r="AB2166">
            <v>656.6</v>
          </cell>
        </row>
        <row r="2167">
          <cell r="AB2167">
            <v>1684.38</v>
          </cell>
        </row>
        <row r="2168">
          <cell r="AB2168">
            <v>303.08</v>
          </cell>
        </row>
        <row r="2169">
          <cell r="AB2169">
            <v>696</v>
          </cell>
        </row>
        <row r="2170">
          <cell r="AB2170">
            <v>5472.06</v>
          </cell>
        </row>
        <row r="2171">
          <cell r="AB2171">
            <v>9559.2000000000007</v>
          </cell>
        </row>
        <row r="2172">
          <cell r="AB2172">
            <v>696</v>
          </cell>
        </row>
        <row r="2173">
          <cell r="AB2173">
            <v>2599.35</v>
          </cell>
        </row>
        <row r="2174">
          <cell r="AB2174">
            <v>396.11</v>
          </cell>
        </row>
        <row r="2175">
          <cell r="AB2175">
            <v>5991.87</v>
          </cell>
        </row>
        <row r="2176">
          <cell r="AB2176">
            <v>696</v>
          </cell>
        </row>
        <row r="2177">
          <cell r="AB2177">
            <v>1457.45</v>
          </cell>
        </row>
        <row r="2178">
          <cell r="AB2178">
            <v>346.04</v>
          </cell>
        </row>
        <row r="2179">
          <cell r="AB2179">
            <v>696</v>
          </cell>
        </row>
        <row r="2180">
          <cell r="AB2180">
            <v>2599.35</v>
          </cell>
        </row>
        <row r="2181">
          <cell r="AB2181">
            <v>396.11</v>
          </cell>
        </row>
        <row r="2182">
          <cell r="AB2182">
            <v>9559.2000000000007</v>
          </cell>
        </row>
        <row r="2183">
          <cell r="AB2183">
            <v>133.6</v>
          </cell>
        </row>
        <row r="2184">
          <cell r="AB2184">
            <v>696</v>
          </cell>
        </row>
        <row r="2185">
          <cell r="AB2185">
            <v>348.78</v>
          </cell>
        </row>
        <row r="2186">
          <cell r="AB2186">
            <v>1085.52</v>
          </cell>
        </row>
        <row r="2187">
          <cell r="AB2187">
            <v>3852.67</v>
          </cell>
        </row>
        <row r="2188">
          <cell r="AB2188">
            <v>1035.1400000000001</v>
          </cell>
        </row>
        <row r="2189">
          <cell r="AB2189">
            <v>3724.23</v>
          </cell>
        </row>
        <row r="2190">
          <cell r="AB2190">
            <v>696</v>
          </cell>
        </row>
        <row r="2191">
          <cell r="AB2191">
            <v>327.18</v>
          </cell>
        </row>
        <row r="2192">
          <cell r="AB2192">
            <v>4366.3500000000004</v>
          </cell>
        </row>
        <row r="2193">
          <cell r="AB2193">
            <v>696.01</v>
          </cell>
        </row>
        <row r="2194">
          <cell r="AB2194">
            <v>384.66</v>
          </cell>
        </row>
        <row r="2195">
          <cell r="AB2195">
            <v>1237.27</v>
          </cell>
        </row>
        <row r="2196">
          <cell r="AB2196">
            <v>1368.45</v>
          </cell>
        </row>
        <row r="2197">
          <cell r="AB2197">
            <v>322.99</v>
          </cell>
        </row>
        <row r="2198">
          <cell r="AB2198">
            <v>4563.17</v>
          </cell>
        </row>
        <row r="2199">
          <cell r="AB2199">
            <v>696</v>
          </cell>
        </row>
        <row r="2200">
          <cell r="AB2200">
            <v>322.99</v>
          </cell>
        </row>
        <row r="2201">
          <cell r="AB2201">
            <v>1368.45</v>
          </cell>
        </row>
        <row r="2202">
          <cell r="AB2202">
            <v>4563.17</v>
          </cell>
        </row>
        <row r="2203">
          <cell r="AB2203">
            <v>696</v>
          </cell>
        </row>
        <row r="2204">
          <cell r="AB2204">
            <v>18427.14</v>
          </cell>
        </row>
        <row r="2205">
          <cell r="AB2205">
            <v>696</v>
          </cell>
        </row>
        <row r="2206">
          <cell r="AB2206">
            <v>1547.07</v>
          </cell>
        </row>
        <row r="2207">
          <cell r="AB2207">
            <v>421.42</v>
          </cell>
        </row>
        <row r="2208">
          <cell r="AB2208">
            <v>282.49</v>
          </cell>
        </row>
        <row r="2209">
          <cell r="AB2209">
            <v>696</v>
          </cell>
        </row>
        <row r="2210">
          <cell r="AB2210">
            <v>6374.09</v>
          </cell>
        </row>
        <row r="2211">
          <cell r="AB2211">
            <v>646.79</v>
          </cell>
        </row>
        <row r="2212">
          <cell r="AB2212">
            <v>346.39</v>
          </cell>
        </row>
        <row r="2213">
          <cell r="AB2213">
            <v>696</v>
          </cell>
        </row>
        <row r="2214">
          <cell r="AB2214">
            <v>5727.99</v>
          </cell>
        </row>
        <row r="2215">
          <cell r="AB2215">
            <v>1539.01</v>
          </cell>
        </row>
        <row r="2216">
          <cell r="AB2216">
            <v>320.58999999999997</v>
          </cell>
        </row>
        <row r="2217">
          <cell r="AB2217">
            <v>10144.16</v>
          </cell>
        </row>
        <row r="2218">
          <cell r="AB2218">
            <v>724.52</v>
          </cell>
        </row>
        <row r="2219">
          <cell r="AB2219">
            <v>149.78</v>
          </cell>
        </row>
        <row r="2220">
          <cell r="AB2220">
            <v>724.52</v>
          </cell>
        </row>
        <row r="2221">
          <cell r="AB2221">
            <v>6812.46</v>
          </cell>
        </row>
        <row r="2222">
          <cell r="AB2222">
            <v>636.12</v>
          </cell>
        </row>
        <row r="2223">
          <cell r="AB2223">
            <v>288.83</v>
          </cell>
        </row>
        <row r="2224">
          <cell r="AB2224">
            <v>724.52</v>
          </cell>
        </row>
        <row r="2225">
          <cell r="AB2225">
            <v>13529.05</v>
          </cell>
        </row>
        <row r="2226">
          <cell r="AB2226">
            <v>443.66</v>
          </cell>
        </row>
        <row r="2227">
          <cell r="AB2227">
            <v>1749.22</v>
          </cell>
        </row>
        <row r="2228">
          <cell r="AB2228">
            <v>2360.87</v>
          </cell>
        </row>
        <row r="2229">
          <cell r="AB2229">
            <v>8646.59</v>
          </cell>
        </row>
        <row r="2230">
          <cell r="AB2230">
            <v>724.52</v>
          </cell>
        </row>
        <row r="2231">
          <cell r="AB2231">
            <v>421.39</v>
          </cell>
        </row>
        <row r="2232">
          <cell r="AB2232">
            <v>392.6</v>
          </cell>
        </row>
        <row r="2233">
          <cell r="AB2233">
            <v>1468.76</v>
          </cell>
        </row>
        <row r="2234">
          <cell r="AB2234">
            <v>8122.55</v>
          </cell>
        </row>
        <row r="2235">
          <cell r="AB2235">
            <v>724.52</v>
          </cell>
        </row>
        <row r="2236">
          <cell r="AB2236">
            <v>392.61</v>
          </cell>
        </row>
        <row r="2237">
          <cell r="AB2237">
            <v>1468.76</v>
          </cell>
        </row>
        <row r="2238">
          <cell r="AB2238">
            <v>8122.55</v>
          </cell>
        </row>
        <row r="2239">
          <cell r="AB2239">
            <v>724.52</v>
          </cell>
        </row>
        <row r="2240">
          <cell r="AB2240">
            <v>1947.8</v>
          </cell>
        </row>
        <row r="2241">
          <cell r="AB2241">
            <v>1442.7</v>
          </cell>
        </row>
        <row r="2242">
          <cell r="AB2242">
            <v>7860.54</v>
          </cell>
        </row>
        <row r="2243">
          <cell r="AB2243">
            <v>724.52</v>
          </cell>
        </row>
        <row r="2244">
          <cell r="AB2244">
            <v>380.04</v>
          </cell>
        </row>
        <row r="2245">
          <cell r="AB2245">
            <v>328.3</v>
          </cell>
        </row>
        <row r="2246">
          <cell r="AB2246">
            <v>384.93</v>
          </cell>
        </row>
        <row r="2247">
          <cell r="AB2247">
            <v>9639.7800000000007</v>
          </cell>
        </row>
        <row r="2248">
          <cell r="AB2248">
            <v>4457.79</v>
          </cell>
        </row>
        <row r="2249">
          <cell r="AB2249">
            <v>137.41</v>
          </cell>
        </row>
        <row r="2250">
          <cell r="AB2250">
            <v>2485.1799999999998</v>
          </cell>
        </row>
        <row r="2251">
          <cell r="AB2251">
            <v>656.6</v>
          </cell>
        </row>
        <row r="2252">
          <cell r="AB2252">
            <v>6337.82</v>
          </cell>
        </row>
        <row r="2253">
          <cell r="AB2253">
            <v>222.92</v>
          </cell>
        </row>
        <row r="2254">
          <cell r="AB2254">
            <v>1290.79</v>
          </cell>
        </row>
        <row r="2255">
          <cell r="AB2255">
            <v>307.20999999999998</v>
          </cell>
        </row>
        <row r="2256">
          <cell r="AB2256">
            <v>656.6</v>
          </cell>
        </row>
        <row r="2257">
          <cell r="AB2257">
            <v>6749.49</v>
          </cell>
        </row>
        <row r="2258">
          <cell r="AB2258">
            <v>328.31</v>
          </cell>
        </row>
        <row r="2259">
          <cell r="AB2259">
            <v>87090.36</v>
          </cell>
        </row>
        <row r="2260">
          <cell r="AB2260">
            <v>9137.8700000000008</v>
          </cell>
        </row>
        <row r="2261">
          <cell r="AB2261">
            <v>618.87</v>
          </cell>
        </row>
        <row r="2262">
          <cell r="AB2262">
            <v>12473.28</v>
          </cell>
        </row>
        <row r="2263">
          <cell r="AB2263">
            <v>344.94</v>
          </cell>
        </row>
        <row r="2264">
          <cell r="AB2264">
            <v>348</v>
          </cell>
        </row>
        <row r="2265">
          <cell r="AB2265">
            <v>6717.69</v>
          </cell>
        </row>
        <row r="2266">
          <cell r="AB2266">
            <v>348</v>
          </cell>
        </row>
        <row r="2267">
          <cell r="AB2267">
            <v>9583.69</v>
          </cell>
        </row>
        <row r="2268">
          <cell r="AB2268">
            <v>459.72</v>
          </cell>
        </row>
        <row r="2269">
          <cell r="AB2269">
            <v>12815.9</v>
          </cell>
        </row>
        <row r="2270">
          <cell r="AB2270">
            <v>7453.97</v>
          </cell>
        </row>
        <row r="2271">
          <cell r="AB2271">
            <v>348</v>
          </cell>
        </row>
        <row r="2272">
          <cell r="AB2272">
            <v>357.63</v>
          </cell>
        </row>
        <row r="2273">
          <cell r="AB2273">
            <v>9982.4699999999993</v>
          </cell>
        </row>
        <row r="2274">
          <cell r="AB2274">
            <v>459.72</v>
          </cell>
        </row>
        <row r="2275">
          <cell r="AB2275">
            <v>9583.69</v>
          </cell>
        </row>
        <row r="2276">
          <cell r="AB2276">
            <v>12815.9</v>
          </cell>
        </row>
        <row r="2277">
          <cell r="AB2277">
            <v>348</v>
          </cell>
        </row>
        <row r="2278">
          <cell r="AB2278">
            <v>383.3</v>
          </cell>
        </row>
        <row r="2279">
          <cell r="AB2279">
            <v>4760.25</v>
          </cell>
        </row>
        <row r="2280">
          <cell r="AB2280">
            <v>10723.57</v>
          </cell>
        </row>
        <row r="2281">
          <cell r="AB2281">
            <v>348</v>
          </cell>
        </row>
        <row r="2282">
          <cell r="AB2282">
            <v>7385.53</v>
          </cell>
        </row>
        <row r="2283">
          <cell r="AB2283">
            <v>370.44</v>
          </cell>
        </row>
        <row r="2284">
          <cell r="AB2284">
            <v>348</v>
          </cell>
        </row>
        <row r="2285">
          <cell r="AB2285">
            <v>10353</v>
          </cell>
        </row>
        <row r="2286">
          <cell r="AB2286">
            <v>8658.9</v>
          </cell>
        </row>
        <row r="2287">
          <cell r="AB2287">
            <v>434.41</v>
          </cell>
        </row>
        <row r="2288">
          <cell r="AB2288">
            <v>348.01</v>
          </cell>
        </row>
        <row r="2289">
          <cell r="AB2289">
            <v>12162.09</v>
          </cell>
        </row>
        <row r="2290">
          <cell r="AB2290">
            <v>9982.4699999999993</v>
          </cell>
        </row>
        <row r="2291">
          <cell r="AB2291">
            <v>348</v>
          </cell>
        </row>
        <row r="2292">
          <cell r="AB2292">
            <v>357.63</v>
          </cell>
        </row>
        <row r="2293">
          <cell r="AB2293">
            <v>7130.86</v>
          </cell>
        </row>
        <row r="2294">
          <cell r="AB2294">
            <v>348</v>
          </cell>
        </row>
        <row r="2295">
          <cell r="AB2295">
            <v>357.63</v>
          </cell>
        </row>
        <row r="2296">
          <cell r="AB2296">
            <v>7130.86</v>
          </cell>
        </row>
        <row r="2297">
          <cell r="AB2297">
            <v>9982.4699999999993</v>
          </cell>
        </row>
        <row r="2298">
          <cell r="AB2298">
            <v>348</v>
          </cell>
        </row>
        <row r="2299">
          <cell r="AB2299">
            <v>348</v>
          </cell>
        </row>
        <row r="2300">
          <cell r="AB2300">
            <v>348</v>
          </cell>
        </row>
        <row r="2301">
          <cell r="AB2301">
            <v>362.26</v>
          </cell>
        </row>
        <row r="2302">
          <cell r="AB2302">
            <v>362.26</v>
          </cell>
        </row>
        <row r="2303">
          <cell r="AB2303">
            <v>362.26</v>
          </cell>
        </row>
        <row r="2304">
          <cell r="AB2304">
            <v>362.26</v>
          </cell>
        </row>
        <row r="2305">
          <cell r="AB2305">
            <v>362.26</v>
          </cell>
        </row>
        <row r="2306">
          <cell r="AB2306">
            <v>362.26</v>
          </cell>
        </row>
        <row r="2307">
          <cell r="AB2307">
            <v>362.27</v>
          </cell>
        </row>
        <row r="2308">
          <cell r="AB2308">
            <v>362.26</v>
          </cell>
        </row>
        <row r="2309">
          <cell r="AB2309">
            <v>8104.67</v>
          </cell>
        </row>
        <row r="2310">
          <cell r="AB2310">
            <v>326.67</v>
          </cell>
        </row>
        <row r="2311">
          <cell r="AB2311">
            <v>2253.6799999999998</v>
          </cell>
        </row>
        <row r="2312">
          <cell r="AB2312">
            <v>1740.01</v>
          </cell>
        </row>
        <row r="2313">
          <cell r="AB2313">
            <v>6706.05</v>
          </cell>
        </row>
        <row r="2314">
          <cell r="AB2314">
            <v>1740.01</v>
          </cell>
        </row>
        <row r="2315">
          <cell r="AB2315">
            <v>6706.05</v>
          </cell>
        </row>
        <row r="2316">
          <cell r="AB2316">
            <v>2253.6799999999998</v>
          </cell>
        </row>
        <row r="2317">
          <cell r="AB2317">
            <v>326.67</v>
          </cell>
        </row>
        <row r="2318">
          <cell r="AB2318">
            <v>397.21</v>
          </cell>
        </row>
        <row r="2319">
          <cell r="AB2319">
            <v>8539.11</v>
          </cell>
        </row>
        <row r="2320">
          <cell r="AB2320">
            <v>7903.57</v>
          </cell>
        </row>
        <row r="2321">
          <cell r="AB2321">
            <v>1740.01</v>
          </cell>
        </row>
        <row r="2322">
          <cell r="AB2322">
            <v>5000</v>
          </cell>
        </row>
        <row r="2323">
          <cell r="AB2323">
            <v>7070.27</v>
          </cell>
        </row>
        <row r="2324">
          <cell r="AB2324">
            <v>1740.01</v>
          </cell>
        </row>
        <row r="2325">
          <cell r="AB2325">
            <v>373.03</v>
          </cell>
        </row>
        <row r="2326">
          <cell r="AB2326">
            <v>7216.03</v>
          </cell>
        </row>
        <row r="2327">
          <cell r="AB2327">
            <v>7170.56</v>
          </cell>
        </row>
        <row r="2328">
          <cell r="AB2328">
            <v>33431.269999999997</v>
          </cell>
        </row>
        <row r="2329">
          <cell r="AB2329">
            <v>1811.31</v>
          </cell>
        </row>
        <row r="2330">
          <cell r="AB2330">
            <v>9056.4599999999991</v>
          </cell>
        </row>
        <row r="2331">
          <cell r="AB2331">
            <v>448.97</v>
          </cell>
        </row>
        <row r="2332">
          <cell r="AB2332">
            <v>6062.42</v>
          </cell>
        </row>
        <row r="2333">
          <cell r="AB2333">
            <v>4460.1899999999996</v>
          </cell>
        </row>
        <row r="2334">
          <cell r="AB2334">
            <v>1811.31</v>
          </cell>
        </row>
        <row r="2335">
          <cell r="AB2335">
            <v>8233.14</v>
          </cell>
        </row>
        <row r="2336">
          <cell r="AB2336">
            <v>417.47</v>
          </cell>
        </row>
        <row r="2337">
          <cell r="AB2337">
            <v>417.04</v>
          </cell>
        </row>
        <row r="2338">
          <cell r="AB2338">
            <v>8782.01</v>
          </cell>
        </row>
        <row r="2339">
          <cell r="AB2339">
            <v>1811.32</v>
          </cell>
        </row>
        <row r="2340">
          <cell r="AB2340">
            <v>4365.87</v>
          </cell>
        </row>
        <row r="2341">
          <cell r="AB2341">
            <v>8507.57</v>
          </cell>
        </row>
        <row r="2342">
          <cell r="AB2342">
            <v>457.25</v>
          </cell>
        </row>
        <row r="2343">
          <cell r="AB2343">
            <v>17265.16</v>
          </cell>
        </row>
        <row r="2344">
          <cell r="AB2344">
            <v>1811.31</v>
          </cell>
        </row>
        <row r="2345">
          <cell r="AB2345">
            <v>367.72</v>
          </cell>
        </row>
        <row r="2346">
          <cell r="AB2346">
            <v>7552.42</v>
          </cell>
        </row>
        <row r="2347">
          <cell r="AB2347">
            <v>1811.31</v>
          </cell>
        </row>
        <row r="2348">
          <cell r="AB2348">
            <v>7409.84</v>
          </cell>
        </row>
        <row r="2349">
          <cell r="AB2349">
            <v>416.19</v>
          </cell>
        </row>
        <row r="2350">
          <cell r="AB2350">
            <v>10262.31</v>
          </cell>
        </row>
        <row r="2351">
          <cell r="AB2351">
            <v>1811.3</v>
          </cell>
        </row>
        <row r="2352">
          <cell r="AB2352">
            <v>8233.14</v>
          </cell>
        </row>
        <row r="2353">
          <cell r="AB2353">
            <v>494.55</v>
          </cell>
        </row>
        <row r="2354">
          <cell r="AB2354">
            <v>656.6</v>
          </cell>
        </row>
        <row r="2355">
          <cell r="AB2355">
            <v>260.04000000000002</v>
          </cell>
        </row>
        <row r="2356">
          <cell r="AB2356">
            <v>656.62</v>
          </cell>
        </row>
        <row r="2357">
          <cell r="AB2357">
            <v>696</v>
          </cell>
        </row>
        <row r="2358">
          <cell r="AB2358">
            <v>3388.98</v>
          </cell>
        </row>
        <row r="2359">
          <cell r="AB2359">
            <v>331.21</v>
          </cell>
        </row>
        <row r="2360">
          <cell r="AB2360">
            <v>1392.01</v>
          </cell>
        </row>
        <row r="2361">
          <cell r="AB2361">
            <v>696</v>
          </cell>
        </row>
        <row r="2362">
          <cell r="AB2362">
            <v>418.27</v>
          </cell>
        </row>
        <row r="2363">
          <cell r="AB2363">
            <v>2273.67</v>
          </cell>
        </row>
        <row r="2364">
          <cell r="AB2364">
            <v>696</v>
          </cell>
        </row>
        <row r="2365">
          <cell r="AB2365">
            <v>3735.87</v>
          </cell>
        </row>
        <row r="2366">
          <cell r="AB2366">
            <v>377.98</v>
          </cell>
        </row>
        <row r="2367">
          <cell r="AB2367">
            <v>341.49</v>
          </cell>
        </row>
        <row r="2368">
          <cell r="AB2368">
            <v>1136.56</v>
          </cell>
        </row>
        <row r="2369">
          <cell r="AB2369">
            <v>696</v>
          </cell>
        </row>
        <row r="2370">
          <cell r="AB2370">
            <v>696</v>
          </cell>
        </row>
        <row r="2371">
          <cell r="AB2371">
            <v>1111.3699999999999</v>
          </cell>
        </row>
        <row r="2372">
          <cell r="AB2372">
            <v>330.67</v>
          </cell>
        </row>
        <row r="2373">
          <cell r="AB2373">
            <v>696</v>
          </cell>
        </row>
        <row r="2374">
          <cell r="AB2374">
            <v>388.16</v>
          </cell>
        </row>
        <row r="2375">
          <cell r="AB2375">
            <v>1313.5</v>
          </cell>
        </row>
        <row r="2376">
          <cell r="AB2376">
            <v>696</v>
          </cell>
        </row>
        <row r="2377">
          <cell r="AB2377">
            <v>266</v>
          </cell>
        </row>
        <row r="2378">
          <cell r="AB2378">
            <v>572.65</v>
          </cell>
        </row>
        <row r="2379">
          <cell r="AB2379">
            <v>572.65</v>
          </cell>
        </row>
        <row r="2380">
          <cell r="AB2380">
            <v>696</v>
          </cell>
        </row>
        <row r="2381">
          <cell r="AB2381">
            <v>266</v>
          </cell>
        </row>
        <row r="2382">
          <cell r="AB2382">
            <v>293.32</v>
          </cell>
        </row>
        <row r="2383">
          <cell r="AB2383">
            <v>583.38</v>
          </cell>
        </row>
        <row r="2384">
          <cell r="AB2384">
            <v>696</v>
          </cell>
        </row>
        <row r="2385">
          <cell r="AB2385">
            <v>696</v>
          </cell>
        </row>
        <row r="2386">
          <cell r="AB2386">
            <v>696</v>
          </cell>
        </row>
        <row r="2387">
          <cell r="AB2387">
            <v>724.52</v>
          </cell>
        </row>
        <row r="2388">
          <cell r="AB2388">
            <v>724.52</v>
          </cell>
        </row>
        <row r="2389">
          <cell r="AB2389">
            <v>724.52</v>
          </cell>
        </row>
        <row r="2390">
          <cell r="AB2390">
            <v>724.52</v>
          </cell>
        </row>
        <row r="2391">
          <cell r="AB2391">
            <v>724.52</v>
          </cell>
        </row>
        <row r="2392">
          <cell r="AB2392">
            <v>724.52</v>
          </cell>
        </row>
        <row r="2393">
          <cell r="AB2393">
            <v>724.52</v>
          </cell>
        </row>
        <row r="2394">
          <cell r="AB2394">
            <v>724.52</v>
          </cell>
        </row>
        <row r="2395">
          <cell r="AB2395">
            <v>656.6</v>
          </cell>
        </row>
        <row r="2396">
          <cell r="AB2396">
            <v>382.96</v>
          </cell>
        </row>
        <row r="2397">
          <cell r="AB2397">
            <v>3966.37</v>
          </cell>
        </row>
        <row r="2398">
          <cell r="AB2398">
            <v>656.6</v>
          </cell>
        </row>
        <row r="2399">
          <cell r="AB2399">
            <v>370.94</v>
          </cell>
        </row>
        <row r="2400">
          <cell r="AB2400">
            <v>3660.63</v>
          </cell>
        </row>
        <row r="2401">
          <cell r="AB2401">
            <v>2426.73</v>
          </cell>
        </row>
        <row r="2402">
          <cell r="AB2402">
            <v>247.23</v>
          </cell>
        </row>
        <row r="2403">
          <cell r="AB2403">
            <v>656.6</v>
          </cell>
        </row>
        <row r="2404">
          <cell r="AB2404">
            <v>696</v>
          </cell>
        </row>
        <row r="2405">
          <cell r="AB2405">
            <v>3392.81</v>
          </cell>
        </row>
        <row r="2406">
          <cell r="AB2406">
            <v>342.42</v>
          </cell>
        </row>
        <row r="2407">
          <cell r="AB2407">
            <v>696</v>
          </cell>
        </row>
        <row r="2408">
          <cell r="AB2408">
            <v>342.42</v>
          </cell>
        </row>
        <row r="2409">
          <cell r="AB2409">
            <v>3392.81</v>
          </cell>
        </row>
        <row r="2410">
          <cell r="AB2410">
            <v>696</v>
          </cell>
        </row>
        <row r="2411">
          <cell r="AB2411">
            <v>3523.43</v>
          </cell>
        </row>
        <row r="2412">
          <cell r="AB2412">
            <v>331.74</v>
          </cell>
        </row>
        <row r="2413">
          <cell r="AB2413">
            <v>696</v>
          </cell>
        </row>
        <row r="2414">
          <cell r="AB2414">
            <v>426.49</v>
          </cell>
        </row>
        <row r="2415">
          <cell r="AB2415">
            <v>4519.45</v>
          </cell>
        </row>
        <row r="2416">
          <cell r="AB2416">
            <v>5116.7299999999996</v>
          </cell>
        </row>
        <row r="2417">
          <cell r="AB2417">
            <v>872.21</v>
          </cell>
        </row>
        <row r="2418">
          <cell r="AB2418">
            <v>355.3</v>
          </cell>
        </row>
        <row r="2419">
          <cell r="AB2419">
            <v>3737.09</v>
          </cell>
        </row>
        <row r="2420">
          <cell r="AB2420">
            <v>696</v>
          </cell>
        </row>
        <row r="2421">
          <cell r="AB2421">
            <v>696</v>
          </cell>
        </row>
        <row r="2422">
          <cell r="AB2422">
            <v>343.51</v>
          </cell>
        </row>
        <row r="2423">
          <cell r="AB2423">
            <v>3628.51</v>
          </cell>
        </row>
        <row r="2424">
          <cell r="AB2424">
            <v>3519.98</v>
          </cell>
        </row>
        <row r="2425">
          <cell r="AB2425">
            <v>331.74</v>
          </cell>
        </row>
        <row r="2426">
          <cell r="AB2426">
            <v>696</v>
          </cell>
        </row>
        <row r="2427">
          <cell r="AB2427">
            <v>331.74</v>
          </cell>
        </row>
        <row r="2428">
          <cell r="AB2428">
            <v>696.01</v>
          </cell>
        </row>
        <row r="2429">
          <cell r="AB2429">
            <v>3519.98</v>
          </cell>
        </row>
        <row r="2430">
          <cell r="AB2430">
            <v>3519.98</v>
          </cell>
        </row>
        <row r="2431">
          <cell r="AB2431">
            <v>696</v>
          </cell>
        </row>
        <row r="2432">
          <cell r="AB2432">
            <v>331.74</v>
          </cell>
        </row>
        <row r="2433">
          <cell r="AB2433">
            <v>696</v>
          </cell>
        </row>
        <row r="2434">
          <cell r="AB2434">
            <v>414.52</v>
          </cell>
        </row>
        <row r="2435">
          <cell r="AB2435">
            <v>4367.18</v>
          </cell>
        </row>
        <row r="2436">
          <cell r="AB2436">
            <v>5000</v>
          </cell>
        </row>
        <row r="2437">
          <cell r="AB2437">
            <v>286345.53999999998</v>
          </cell>
        </row>
        <row r="2438">
          <cell r="AB2438">
            <v>6137.44</v>
          </cell>
        </row>
        <row r="2439">
          <cell r="AB2439">
            <v>696</v>
          </cell>
        </row>
        <row r="2440">
          <cell r="AB2440">
            <v>2287.34</v>
          </cell>
        </row>
        <row r="2441">
          <cell r="AB2441">
            <v>6281.42</v>
          </cell>
        </row>
        <row r="2442">
          <cell r="AB2442">
            <v>6448.45</v>
          </cell>
        </row>
        <row r="2443">
          <cell r="AB2443">
            <v>56555.05</v>
          </cell>
        </row>
        <row r="2444">
          <cell r="AB2444">
            <v>724.52</v>
          </cell>
        </row>
        <row r="2445">
          <cell r="AB2445">
            <v>30641.119999999999</v>
          </cell>
        </row>
        <row r="2446">
          <cell r="AB2446">
            <v>399.52</v>
          </cell>
        </row>
        <row r="2447">
          <cell r="AB2447">
            <v>470.57</v>
          </cell>
        </row>
        <row r="2448">
          <cell r="AB2448">
            <v>17476.77</v>
          </cell>
        </row>
        <row r="2449">
          <cell r="AB2449">
            <v>724.52</v>
          </cell>
        </row>
        <row r="2450">
          <cell r="AB2450">
            <v>724.52</v>
          </cell>
        </row>
        <row r="2451">
          <cell r="AB2451">
            <v>17476.77</v>
          </cell>
        </row>
        <row r="2452">
          <cell r="AB2452">
            <v>470.57</v>
          </cell>
        </row>
        <row r="2453">
          <cell r="AB2453">
            <v>837.05</v>
          </cell>
        </row>
        <row r="2454">
          <cell r="AB2454">
            <v>110361.96</v>
          </cell>
        </row>
        <row r="2455">
          <cell r="AB2455">
            <v>724.53</v>
          </cell>
        </row>
        <row r="2456">
          <cell r="AB2456">
            <v>39880.99</v>
          </cell>
        </row>
        <row r="2457">
          <cell r="AB2457">
            <v>512.08000000000004</v>
          </cell>
        </row>
        <row r="2458">
          <cell r="AB2458">
            <v>724.52</v>
          </cell>
        </row>
        <row r="2459">
          <cell r="AB2459">
            <v>724.52</v>
          </cell>
        </row>
        <row r="2460">
          <cell r="AB2460">
            <v>545.42999999999995</v>
          </cell>
        </row>
        <row r="2461">
          <cell r="AB2461">
            <v>44997.4</v>
          </cell>
        </row>
        <row r="2513">
          <cell r="AB2513">
            <v>394</v>
          </cell>
        </row>
        <row r="2514">
          <cell r="AB2514">
            <v>4026.35</v>
          </cell>
        </row>
        <row r="2515">
          <cell r="AB2515">
            <v>328.3</v>
          </cell>
        </row>
        <row r="2516">
          <cell r="AB2516">
            <v>3319.44</v>
          </cell>
        </row>
        <row r="2517">
          <cell r="AB2517">
            <v>315.58999999999997</v>
          </cell>
        </row>
        <row r="2518">
          <cell r="AB2518">
            <v>328.31</v>
          </cell>
        </row>
        <row r="2519">
          <cell r="AB2519">
            <v>347.99</v>
          </cell>
        </row>
        <row r="2520">
          <cell r="AB2520">
            <v>2502.31</v>
          </cell>
        </row>
        <row r="2521">
          <cell r="AB2521">
            <v>328.59</v>
          </cell>
        </row>
        <row r="2522">
          <cell r="AB2522">
            <v>460.08</v>
          </cell>
        </row>
        <row r="2523">
          <cell r="AB2523">
            <v>4408.4399999999996</v>
          </cell>
        </row>
        <row r="2524">
          <cell r="AB2524">
            <v>348</v>
          </cell>
        </row>
        <row r="2525">
          <cell r="AB2525">
            <v>3105.75</v>
          </cell>
        </row>
        <row r="2526">
          <cell r="AB2526">
            <v>318.73</v>
          </cell>
        </row>
        <row r="2527">
          <cell r="AB2527">
            <v>348</v>
          </cell>
        </row>
        <row r="2528">
          <cell r="AB2528">
            <v>348</v>
          </cell>
        </row>
        <row r="2529">
          <cell r="AB2529">
            <v>4408.4399999999996</v>
          </cell>
        </row>
        <row r="2530">
          <cell r="AB2530">
            <v>460.08</v>
          </cell>
        </row>
        <row r="2531">
          <cell r="AB2531">
            <v>348.01</v>
          </cell>
        </row>
        <row r="2532">
          <cell r="AB2532">
            <v>3387.76</v>
          </cell>
        </row>
        <row r="2533">
          <cell r="AB2533">
            <v>353.89</v>
          </cell>
        </row>
        <row r="2534">
          <cell r="AB2534">
            <v>3279.23</v>
          </cell>
        </row>
        <row r="2535">
          <cell r="AB2535">
            <v>348</v>
          </cell>
        </row>
        <row r="2536">
          <cell r="AB2536">
            <v>342.09</v>
          </cell>
        </row>
        <row r="2537">
          <cell r="AB2537">
            <v>348</v>
          </cell>
        </row>
        <row r="2538">
          <cell r="AB2538">
            <v>378.15</v>
          </cell>
        </row>
        <row r="2539">
          <cell r="AB2539">
            <v>3779.53</v>
          </cell>
        </row>
        <row r="2540">
          <cell r="AB2540">
            <v>3301.65</v>
          </cell>
        </row>
        <row r="2541">
          <cell r="AB2541">
            <v>330.87</v>
          </cell>
        </row>
        <row r="2542">
          <cell r="AB2542">
            <v>348</v>
          </cell>
        </row>
        <row r="2543">
          <cell r="AB2543">
            <v>348</v>
          </cell>
        </row>
        <row r="2544">
          <cell r="AB2544">
            <v>330.87</v>
          </cell>
        </row>
        <row r="2545">
          <cell r="AB2545">
            <v>3301.65</v>
          </cell>
        </row>
        <row r="2546">
          <cell r="AB2546">
            <v>348</v>
          </cell>
        </row>
        <row r="2547">
          <cell r="AB2547">
            <v>4040.31</v>
          </cell>
        </row>
        <row r="2548">
          <cell r="AB2548">
            <v>401.88</v>
          </cell>
        </row>
        <row r="2549">
          <cell r="AB2549">
            <v>348</v>
          </cell>
        </row>
        <row r="2550">
          <cell r="AB2550">
            <v>38103.050000000003</v>
          </cell>
        </row>
        <row r="2551">
          <cell r="AB2551">
            <v>470.24</v>
          </cell>
        </row>
        <row r="2552">
          <cell r="AB2552">
            <v>348</v>
          </cell>
        </row>
        <row r="2553">
          <cell r="AB2553">
            <v>322.23</v>
          </cell>
        </row>
        <row r="2554">
          <cell r="AB2554">
            <v>3979.06</v>
          </cell>
        </row>
        <row r="2555">
          <cell r="AB2555">
            <v>362.26</v>
          </cell>
        </row>
        <row r="2556">
          <cell r="AB2556">
            <v>403.75</v>
          </cell>
        </row>
        <row r="2557">
          <cell r="AB2557">
            <v>3912.36</v>
          </cell>
        </row>
        <row r="2558">
          <cell r="AB2558">
            <v>341.48</v>
          </cell>
        </row>
        <row r="2559">
          <cell r="AB2559">
            <v>4181</v>
          </cell>
        </row>
        <row r="2560">
          <cell r="AB2560">
            <v>362.28</v>
          </cell>
        </row>
        <row r="2561">
          <cell r="AB2561">
            <v>7713.07</v>
          </cell>
        </row>
        <row r="2562">
          <cell r="AB2562">
            <v>455.71</v>
          </cell>
        </row>
        <row r="2563">
          <cell r="AB2563">
            <v>362.26</v>
          </cell>
        </row>
        <row r="2564">
          <cell r="AB2564">
            <v>7761.5</v>
          </cell>
        </row>
        <row r="2565">
          <cell r="AB2565">
            <v>362.27</v>
          </cell>
        </row>
        <row r="2566">
          <cell r="AB2566">
            <v>430.94</v>
          </cell>
        </row>
        <row r="2567">
          <cell r="AB2567">
            <v>362.26</v>
          </cell>
        </row>
        <row r="2568">
          <cell r="AB2568">
            <v>11251.45</v>
          </cell>
        </row>
        <row r="2569">
          <cell r="AB2569">
            <v>445.18</v>
          </cell>
        </row>
        <row r="2570">
          <cell r="AB2570">
            <v>362.26</v>
          </cell>
        </row>
        <row r="2571">
          <cell r="AB2571">
            <v>3188.09</v>
          </cell>
        </row>
        <row r="2572">
          <cell r="AB2572">
            <v>387.35</v>
          </cell>
        </row>
        <row r="2573">
          <cell r="AB2573">
            <v>362.26</v>
          </cell>
        </row>
        <row r="2574">
          <cell r="AB2574">
            <v>4132.57</v>
          </cell>
        </row>
        <row r="2575">
          <cell r="AB2575">
            <v>366.25</v>
          </cell>
        </row>
        <row r="2576">
          <cell r="AB2576">
            <v>362.26</v>
          </cell>
        </row>
        <row r="2577">
          <cell r="AB2577">
            <v>7526.95</v>
          </cell>
        </row>
        <row r="2578">
          <cell r="AB2578">
            <v>405.05</v>
          </cell>
        </row>
        <row r="2579">
          <cell r="AB2579">
            <v>328.3</v>
          </cell>
        </row>
        <row r="2580">
          <cell r="AB2580">
            <v>9533.06</v>
          </cell>
        </row>
        <row r="2581">
          <cell r="AB2581">
            <v>419.14</v>
          </cell>
        </row>
        <row r="2582">
          <cell r="AB2582">
            <v>7608.29</v>
          </cell>
        </row>
        <row r="2583">
          <cell r="AB2583">
            <v>8131.16</v>
          </cell>
        </row>
        <row r="2584">
          <cell r="AB2584">
            <v>328.3</v>
          </cell>
        </row>
        <row r="2585">
          <cell r="AB2585">
            <v>6125.95</v>
          </cell>
        </row>
        <row r="2586">
          <cell r="AB2586">
            <v>316.02999999999997</v>
          </cell>
        </row>
        <row r="2587">
          <cell r="AB2587">
            <v>629.64</v>
          </cell>
        </row>
        <row r="2588">
          <cell r="AB2588">
            <v>8953.9699999999993</v>
          </cell>
        </row>
        <row r="2589">
          <cell r="AB2589">
            <v>15981.92</v>
          </cell>
        </row>
        <row r="2590">
          <cell r="AB2590">
            <v>656.6</v>
          </cell>
        </row>
        <row r="2591">
          <cell r="AB2591">
            <v>378.93</v>
          </cell>
        </row>
        <row r="2592">
          <cell r="AB2592">
            <v>348</v>
          </cell>
        </row>
        <row r="2593">
          <cell r="AB2593">
            <v>9126.76</v>
          </cell>
        </row>
        <row r="2594">
          <cell r="AB2594">
            <v>433.58</v>
          </cell>
        </row>
        <row r="2595">
          <cell r="AB2595">
            <v>9530.52</v>
          </cell>
        </row>
        <row r="2596">
          <cell r="AB2596">
            <v>7318.88</v>
          </cell>
        </row>
        <row r="2597">
          <cell r="AB2597">
            <v>346.96</v>
          </cell>
        </row>
        <row r="2598">
          <cell r="AB2598">
            <v>348</v>
          </cell>
        </row>
        <row r="2599">
          <cell r="AB2599">
            <v>8339.2000000000007</v>
          </cell>
        </row>
        <row r="2600">
          <cell r="AB2600">
            <v>433.58</v>
          </cell>
        </row>
        <row r="2601">
          <cell r="AB2601">
            <v>348</v>
          </cell>
        </row>
        <row r="2602">
          <cell r="AB2602">
            <v>9530.52</v>
          </cell>
        </row>
        <row r="2603">
          <cell r="AB2603">
            <v>9126.76</v>
          </cell>
        </row>
        <row r="2604">
          <cell r="AB2604">
            <v>5352.71</v>
          </cell>
        </row>
        <row r="2605">
          <cell r="AB2605">
            <v>348</v>
          </cell>
        </row>
        <row r="2606">
          <cell r="AB2606">
            <v>107610.79</v>
          </cell>
        </row>
        <row r="2607">
          <cell r="AB2607">
            <v>361.78</v>
          </cell>
        </row>
        <row r="2608">
          <cell r="AB2608">
            <v>16158.73</v>
          </cell>
        </row>
        <row r="2609">
          <cell r="AB2609">
            <v>348</v>
          </cell>
        </row>
        <row r="2610">
          <cell r="AB2610">
            <v>354.35</v>
          </cell>
        </row>
        <row r="2611">
          <cell r="AB2611">
            <v>6335.78</v>
          </cell>
        </row>
        <row r="2612">
          <cell r="AB2612">
            <v>415.7</v>
          </cell>
        </row>
        <row r="2613">
          <cell r="AB2613">
            <v>18944.73</v>
          </cell>
        </row>
        <row r="2614">
          <cell r="AB2614">
            <v>348</v>
          </cell>
        </row>
        <row r="2615">
          <cell r="AB2615">
            <v>7489.88</v>
          </cell>
        </row>
        <row r="2616">
          <cell r="AB2616">
            <v>337.51</v>
          </cell>
        </row>
        <row r="2617">
          <cell r="AB2617">
            <v>348</v>
          </cell>
        </row>
        <row r="2618">
          <cell r="AB2618">
            <v>15601.54</v>
          </cell>
        </row>
        <row r="2619">
          <cell r="AB2619">
            <v>4960.9399999999996</v>
          </cell>
        </row>
        <row r="2620">
          <cell r="AB2620">
            <v>348</v>
          </cell>
        </row>
        <row r="2621">
          <cell r="AB2621">
            <v>15601.54</v>
          </cell>
        </row>
        <row r="2622">
          <cell r="AB2622">
            <v>4960.9399999999996</v>
          </cell>
        </row>
        <row r="2623">
          <cell r="AB2623">
            <v>337.51</v>
          </cell>
        </row>
        <row r="2624">
          <cell r="AB2624">
            <v>44126.49</v>
          </cell>
        </row>
        <row r="2625">
          <cell r="AB2625">
            <v>18387.53</v>
          </cell>
        </row>
        <row r="2626">
          <cell r="AB2626">
            <v>348</v>
          </cell>
        </row>
        <row r="2627">
          <cell r="AB2627">
            <v>539.75</v>
          </cell>
        </row>
        <row r="2628">
          <cell r="AB2628">
            <v>114042.91</v>
          </cell>
        </row>
        <row r="2629">
          <cell r="AB2629">
            <v>362.26</v>
          </cell>
        </row>
        <row r="2630">
          <cell r="AB2630">
            <v>204.21</v>
          </cell>
        </row>
        <row r="2631">
          <cell r="AB2631">
            <v>630.21</v>
          </cell>
        </row>
        <row r="2632">
          <cell r="AB2632">
            <v>50488.55</v>
          </cell>
        </row>
        <row r="2633">
          <cell r="AB2633">
            <v>15091.77</v>
          </cell>
        </row>
        <row r="2634">
          <cell r="AB2634">
            <v>362.26</v>
          </cell>
        </row>
        <row r="2635">
          <cell r="AB2635">
            <v>13939.66</v>
          </cell>
        </row>
        <row r="2636">
          <cell r="AB2636">
            <v>456.14</v>
          </cell>
        </row>
        <row r="2637">
          <cell r="AB2637">
            <v>465.95</v>
          </cell>
        </row>
        <row r="2638">
          <cell r="AB2638">
            <v>16344.89</v>
          </cell>
        </row>
        <row r="2639">
          <cell r="AB2639">
            <v>13104.68</v>
          </cell>
        </row>
        <row r="2640">
          <cell r="AB2640">
            <v>362.26</v>
          </cell>
        </row>
        <row r="2641">
          <cell r="AB2641">
            <v>1490.27</v>
          </cell>
        </row>
        <row r="2642">
          <cell r="AB2642">
            <v>12548</v>
          </cell>
        </row>
        <row r="2643">
          <cell r="AB2643">
            <v>362.26</v>
          </cell>
        </row>
        <row r="2644">
          <cell r="AB2644">
            <v>380.43</v>
          </cell>
        </row>
        <row r="2645">
          <cell r="AB2645">
            <v>10593.7</v>
          </cell>
        </row>
        <row r="2646">
          <cell r="AB2646">
            <v>362.26</v>
          </cell>
        </row>
        <row r="2647">
          <cell r="AB2647">
            <v>392.61</v>
          </cell>
        </row>
        <row r="2648">
          <cell r="AB2648">
            <v>12069.11</v>
          </cell>
        </row>
        <row r="2649">
          <cell r="AB2649">
            <v>467.39</v>
          </cell>
        </row>
        <row r="2650">
          <cell r="AB2650">
            <v>22807.27</v>
          </cell>
        </row>
        <row r="2651">
          <cell r="AB2651">
            <v>11091.44</v>
          </cell>
        </row>
        <row r="2652">
          <cell r="AB2652">
            <v>362.27</v>
          </cell>
        </row>
        <row r="2653">
          <cell r="AB2653">
            <v>397.57</v>
          </cell>
        </row>
        <row r="2654">
          <cell r="AB2654">
            <v>656.6</v>
          </cell>
        </row>
        <row r="2655">
          <cell r="AB2655">
            <v>7611.06</v>
          </cell>
        </row>
        <row r="2656">
          <cell r="AB2656">
            <v>656.6</v>
          </cell>
        </row>
        <row r="2657">
          <cell r="AB2657">
            <v>2307.9</v>
          </cell>
        </row>
        <row r="2658">
          <cell r="AB2658">
            <v>376.23</v>
          </cell>
        </row>
        <row r="2659">
          <cell r="AB2659">
            <v>266.43</v>
          </cell>
        </row>
        <row r="2660">
          <cell r="AB2660">
            <v>7218.06</v>
          </cell>
        </row>
        <row r="2661">
          <cell r="AB2661">
            <v>656.6</v>
          </cell>
        </row>
        <row r="2662">
          <cell r="AB2662">
            <v>696</v>
          </cell>
        </row>
        <row r="2663">
          <cell r="AB2663">
            <v>9684.9599999999991</v>
          </cell>
        </row>
        <row r="2664">
          <cell r="AB2664">
            <v>356.83</v>
          </cell>
        </row>
        <row r="2665">
          <cell r="AB2665">
            <v>13252.55</v>
          </cell>
        </row>
        <row r="2666">
          <cell r="AB2666">
            <v>695.99</v>
          </cell>
        </row>
        <row r="2667">
          <cell r="AB2667">
            <v>461.47</v>
          </cell>
        </row>
        <row r="2668">
          <cell r="AB2668">
            <v>696</v>
          </cell>
        </row>
        <row r="2669">
          <cell r="AB2669">
            <v>358.85</v>
          </cell>
        </row>
        <row r="2670">
          <cell r="AB2670">
            <v>10288.129999999999</v>
          </cell>
        </row>
        <row r="2671">
          <cell r="AB2671">
            <v>696</v>
          </cell>
        </row>
        <row r="2672">
          <cell r="AB2672">
            <v>13252.55</v>
          </cell>
        </row>
        <row r="2673">
          <cell r="AB2673">
            <v>461.47</v>
          </cell>
        </row>
        <row r="2674">
          <cell r="AB2674">
            <v>384.51</v>
          </cell>
        </row>
        <row r="2675">
          <cell r="AB2675">
            <v>10191.700000000001</v>
          </cell>
        </row>
        <row r="2676">
          <cell r="AB2676">
            <v>1392.01</v>
          </cell>
        </row>
        <row r="2677">
          <cell r="AB2677">
            <v>1392.01</v>
          </cell>
        </row>
        <row r="2678">
          <cell r="AB2678">
            <v>371.67</v>
          </cell>
        </row>
        <row r="2679">
          <cell r="AB2679">
            <v>10658.66</v>
          </cell>
        </row>
        <row r="2680">
          <cell r="AB2680">
            <v>12511.41</v>
          </cell>
        </row>
        <row r="2681">
          <cell r="AB2681">
            <v>1392.01</v>
          </cell>
        </row>
        <row r="2682">
          <cell r="AB2682">
            <v>435.82</v>
          </cell>
        </row>
        <row r="2683">
          <cell r="AB2683">
            <v>358.85</v>
          </cell>
        </row>
        <row r="2684">
          <cell r="AB2684">
            <v>10288.129999999999</v>
          </cell>
        </row>
        <row r="2685">
          <cell r="AB2685">
            <v>1392.01</v>
          </cell>
        </row>
        <row r="2686">
          <cell r="AB2686">
            <v>358.85</v>
          </cell>
        </row>
        <row r="2687">
          <cell r="AB2687">
            <v>10288.129999999999</v>
          </cell>
        </row>
        <row r="2688">
          <cell r="AB2688">
            <v>1392.01</v>
          </cell>
        </row>
        <row r="2689">
          <cell r="AB2689">
            <v>450.32</v>
          </cell>
        </row>
        <row r="2690">
          <cell r="AB2690">
            <v>6392.55</v>
          </cell>
        </row>
        <row r="2691">
          <cell r="AB2691">
            <v>1449.05</v>
          </cell>
        </row>
        <row r="2692">
          <cell r="AB2692">
            <v>4579.99</v>
          </cell>
        </row>
        <row r="2693">
          <cell r="AB2693">
            <v>380.56</v>
          </cell>
        </row>
        <row r="2694">
          <cell r="AB2694">
            <v>1449.05</v>
          </cell>
        </row>
        <row r="2695">
          <cell r="AB2695">
            <v>384.87</v>
          </cell>
        </row>
        <row r="2696">
          <cell r="AB2696">
            <v>2574.9899999999998</v>
          </cell>
        </row>
        <row r="2697">
          <cell r="AB2697">
            <v>1449.05</v>
          </cell>
        </row>
        <row r="2698">
          <cell r="AB2698">
            <v>1449.05</v>
          </cell>
        </row>
        <row r="2699">
          <cell r="AB2699">
            <v>5001.91</v>
          </cell>
        </row>
        <row r="2700">
          <cell r="AB2700">
            <v>432.17</v>
          </cell>
        </row>
        <row r="2701">
          <cell r="AB2701">
            <v>1449.05</v>
          </cell>
        </row>
        <row r="2702">
          <cell r="AB2702">
            <v>3119.24</v>
          </cell>
        </row>
        <row r="2703">
          <cell r="AB2703">
            <v>349.63</v>
          </cell>
        </row>
        <row r="2704">
          <cell r="AB2704">
            <v>1449.05</v>
          </cell>
        </row>
        <row r="2705">
          <cell r="AB2705">
            <v>4435.9799999999996</v>
          </cell>
        </row>
        <row r="2706">
          <cell r="AB2706">
            <v>429.86</v>
          </cell>
        </row>
        <row r="2707">
          <cell r="AB2707">
            <v>1888.86</v>
          </cell>
        </row>
        <row r="2708">
          <cell r="AB2708">
            <v>696.05</v>
          </cell>
        </row>
        <row r="2709">
          <cell r="AB2709">
            <v>87.8</v>
          </cell>
        </row>
        <row r="2710">
          <cell r="AB2710">
            <v>1888.89</v>
          </cell>
        </row>
        <row r="2711">
          <cell r="AB2711">
            <v>87.81</v>
          </cell>
        </row>
        <row r="2712">
          <cell r="AB2712">
            <v>696.01</v>
          </cell>
        </row>
        <row r="2713">
          <cell r="AB2713">
            <v>696</v>
          </cell>
        </row>
        <row r="2714">
          <cell r="AB2714">
            <v>6791.23</v>
          </cell>
        </row>
        <row r="2715">
          <cell r="AB2715">
            <v>412.9</v>
          </cell>
        </row>
        <row r="2716">
          <cell r="AB2716">
            <v>6791.23</v>
          </cell>
        </row>
        <row r="2717">
          <cell r="AB2717">
            <v>412.91</v>
          </cell>
        </row>
        <row r="2718">
          <cell r="AB2718">
            <v>696</v>
          </cell>
        </row>
        <row r="2719">
          <cell r="AB2719">
            <v>696</v>
          </cell>
        </row>
        <row r="2720">
          <cell r="AB2720">
            <v>3475.89</v>
          </cell>
        </row>
        <row r="2721">
          <cell r="AB2721">
            <v>3795.38</v>
          </cell>
        </row>
        <row r="2722">
          <cell r="AB2722">
            <v>696</v>
          </cell>
        </row>
        <row r="2723">
          <cell r="AB2723">
            <v>394.43</v>
          </cell>
        </row>
        <row r="2724">
          <cell r="AB2724">
            <v>7840.42</v>
          </cell>
        </row>
        <row r="2725">
          <cell r="AB2725">
            <v>696</v>
          </cell>
        </row>
        <row r="2726">
          <cell r="AB2726">
            <v>364.76</v>
          </cell>
        </row>
        <row r="2727">
          <cell r="AB2727">
            <v>6095.02</v>
          </cell>
        </row>
        <row r="2728">
          <cell r="AB2728">
            <v>696</v>
          </cell>
        </row>
        <row r="2729">
          <cell r="AB2729">
            <v>5659.59</v>
          </cell>
        </row>
        <row r="2730">
          <cell r="AB2730">
            <v>340.31</v>
          </cell>
        </row>
        <row r="2731">
          <cell r="AB2731">
            <v>14000</v>
          </cell>
        </row>
        <row r="2732">
          <cell r="AB2732">
            <v>696</v>
          </cell>
        </row>
        <row r="2733">
          <cell r="AB2733">
            <v>5659.59</v>
          </cell>
        </row>
        <row r="2734">
          <cell r="AB2734">
            <v>763.03</v>
          </cell>
        </row>
        <row r="2735">
          <cell r="AB2735">
            <v>5000</v>
          </cell>
        </row>
        <row r="2736">
          <cell r="AB2736">
            <v>6063.18</v>
          </cell>
        </row>
        <row r="2737">
          <cell r="AB2737">
            <v>696</v>
          </cell>
        </row>
        <row r="2738">
          <cell r="AB2738">
            <v>376.87</v>
          </cell>
        </row>
        <row r="2739">
          <cell r="AB2739">
            <v>6153.77</v>
          </cell>
        </row>
        <row r="2740">
          <cell r="AB2740">
            <v>6067.39</v>
          </cell>
        </row>
        <row r="2741">
          <cell r="AB2741">
            <v>2592.08</v>
          </cell>
        </row>
        <row r="2742">
          <cell r="AB2742">
            <v>724.52</v>
          </cell>
        </row>
        <row r="2743">
          <cell r="AB2743">
            <v>10234.32</v>
          </cell>
        </row>
        <row r="2744">
          <cell r="AB2744">
            <v>503.44</v>
          </cell>
        </row>
        <row r="2745">
          <cell r="AB2745">
            <v>436.71</v>
          </cell>
        </row>
        <row r="2746">
          <cell r="AB2746">
            <v>9176.34</v>
          </cell>
        </row>
        <row r="2747">
          <cell r="AB2747">
            <v>724.52</v>
          </cell>
        </row>
        <row r="2748">
          <cell r="AB2748">
            <v>724.52</v>
          </cell>
        </row>
        <row r="2749">
          <cell r="AB2749">
            <v>8799.0499999999993</v>
          </cell>
        </row>
        <row r="2750">
          <cell r="AB2750">
            <v>435.17</v>
          </cell>
        </row>
        <row r="2751">
          <cell r="AB2751">
            <v>8540.2800000000007</v>
          </cell>
        </row>
        <row r="2752">
          <cell r="AB2752">
            <v>724.52</v>
          </cell>
        </row>
        <row r="2753">
          <cell r="AB2753">
            <v>421.67</v>
          </cell>
        </row>
        <row r="2754">
          <cell r="AB2754">
            <v>15500</v>
          </cell>
        </row>
        <row r="2755">
          <cell r="AB2755">
            <v>724.52</v>
          </cell>
        </row>
        <row r="2756">
          <cell r="AB2756">
            <v>406.4</v>
          </cell>
        </row>
        <row r="2757">
          <cell r="AB2757">
            <v>7857.08</v>
          </cell>
        </row>
        <row r="2758">
          <cell r="AB2758">
            <v>328.3</v>
          </cell>
        </row>
        <row r="2759">
          <cell r="AB2759">
            <v>10643.95</v>
          </cell>
        </row>
        <row r="2760">
          <cell r="AB2760">
            <v>10122.379999999999</v>
          </cell>
        </row>
        <row r="2761">
          <cell r="AB2761">
            <v>386.02</v>
          </cell>
        </row>
        <row r="2762">
          <cell r="AB2762">
            <v>8577.93</v>
          </cell>
        </row>
        <row r="2763">
          <cell r="AB2763">
            <v>328.3</v>
          </cell>
        </row>
        <row r="2764">
          <cell r="AB2764">
            <v>6606.36</v>
          </cell>
        </row>
        <row r="2765">
          <cell r="AB2765">
            <v>404.32</v>
          </cell>
        </row>
        <row r="2766">
          <cell r="AB2766">
            <v>273.37</v>
          </cell>
        </row>
        <row r="2767">
          <cell r="AB2767">
            <v>6254.37</v>
          </cell>
        </row>
        <row r="2768">
          <cell r="AB2768">
            <v>9393.7900000000009</v>
          </cell>
        </row>
        <row r="2769">
          <cell r="AB2769">
            <v>328.3</v>
          </cell>
        </row>
        <row r="2770">
          <cell r="AB2770">
            <v>348</v>
          </cell>
        </row>
        <row r="2771">
          <cell r="AB2771">
            <v>13222.33</v>
          </cell>
        </row>
        <row r="2772">
          <cell r="AB2772">
            <v>3709.47</v>
          </cell>
        </row>
        <row r="2773">
          <cell r="AB2773">
            <v>332.89</v>
          </cell>
        </row>
        <row r="2774">
          <cell r="AB2774">
            <v>417.5</v>
          </cell>
        </row>
        <row r="2775">
          <cell r="AB2775">
            <v>5109.53</v>
          </cell>
        </row>
        <row r="2776">
          <cell r="AB2776">
            <v>11713.12</v>
          </cell>
        </row>
        <row r="2777">
          <cell r="AB2777">
            <v>348</v>
          </cell>
        </row>
        <row r="2778">
          <cell r="AB2778">
            <v>364.67</v>
          </cell>
        </row>
        <row r="2779">
          <cell r="AB2779">
            <v>8912.0400000000009</v>
          </cell>
        </row>
        <row r="2780">
          <cell r="AB2780">
            <v>9110.2000000000007</v>
          </cell>
        </row>
        <row r="2781">
          <cell r="AB2781">
            <v>348</v>
          </cell>
        </row>
        <row r="2782">
          <cell r="AB2782">
            <v>348</v>
          </cell>
        </row>
        <row r="2783">
          <cell r="AB2783">
            <v>5109.53</v>
          </cell>
        </row>
        <row r="2784">
          <cell r="AB2784">
            <v>417.5</v>
          </cell>
        </row>
        <row r="2785">
          <cell r="AB2785">
            <v>11713.12</v>
          </cell>
        </row>
        <row r="2786">
          <cell r="AB2786">
            <v>4684.99</v>
          </cell>
        </row>
        <row r="2787">
          <cell r="AB2787">
            <v>1886.45</v>
          </cell>
        </row>
        <row r="2788">
          <cell r="AB2788">
            <v>9255.0400000000009</v>
          </cell>
        </row>
        <row r="2789">
          <cell r="AB2789">
            <v>348</v>
          </cell>
        </row>
        <row r="2790">
          <cell r="AB2790">
            <v>364.67</v>
          </cell>
        </row>
        <row r="2791">
          <cell r="AB2791">
            <v>8912.0400000000009</v>
          </cell>
        </row>
        <row r="2792">
          <cell r="AB2792">
            <v>348</v>
          </cell>
        </row>
        <row r="2793">
          <cell r="AB2793">
            <v>10850.74</v>
          </cell>
        </row>
        <row r="2794">
          <cell r="AB2794">
            <v>10459.14</v>
          </cell>
        </row>
        <row r="2795">
          <cell r="AB2795">
            <v>427.59</v>
          </cell>
        </row>
        <row r="2796">
          <cell r="AB2796">
            <v>7403.1</v>
          </cell>
        </row>
        <row r="2797">
          <cell r="AB2797">
            <v>352.03</v>
          </cell>
        </row>
        <row r="2798">
          <cell r="AB2798">
            <v>8585.18</v>
          </cell>
        </row>
        <row r="2799">
          <cell r="AB2799">
            <v>348</v>
          </cell>
        </row>
        <row r="2800">
          <cell r="AB2800">
            <v>4898.45</v>
          </cell>
        </row>
        <row r="2801">
          <cell r="AB2801">
            <v>343.72</v>
          </cell>
        </row>
        <row r="2802">
          <cell r="AB2802">
            <v>656.6</v>
          </cell>
        </row>
        <row r="2803">
          <cell r="AB2803">
            <v>656.6</v>
          </cell>
        </row>
        <row r="2804">
          <cell r="AB2804">
            <v>406.87</v>
          </cell>
        </row>
        <row r="2805">
          <cell r="AB2805">
            <v>1917.52</v>
          </cell>
        </row>
        <row r="2806">
          <cell r="AB2806">
            <v>1891.64</v>
          </cell>
        </row>
        <row r="2807">
          <cell r="AB2807">
            <v>266.7</v>
          </cell>
        </row>
        <row r="2808">
          <cell r="AB2808">
            <v>656.6</v>
          </cell>
        </row>
        <row r="2809">
          <cell r="AB2809">
            <v>336.81</v>
          </cell>
        </row>
        <row r="2810">
          <cell r="AB2810">
            <v>4555.08</v>
          </cell>
        </row>
        <row r="2811">
          <cell r="AB2811">
            <v>696</v>
          </cell>
        </row>
        <row r="2812">
          <cell r="AB2812">
            <v>1392.01</v>
          </cell>
        </row>
        <row r="2813">
          <cell r="AB2813">
            <v>6751.87</v>
          </cell>
        </row>
        <row r="2814">
          <cell r="AB2814">
            <v>741.68</v>
          </cell>
        </row>
        <row r="2815">
          <cell r="AB2815">
            <v>345.07</v>
          </cell>
        </row>
        <row r="2816">
          <cell r="AB2816">
            <v>4021.5</v>
          </cell>
        </row>
        <row r="2817">
          <cell r="AB2817">
            <v>696</v>
          </cell>
        </row>
        <row r="2818">
          <cell r="AB2818">
            <v>2730.34</v>
          </cell>
        </row>
        <row r="2819">
          <cell r="AB2819">
            <v>396.64</v>
          </cell>
        </row>
        <row r="2820">
          <cell r="AB2820">
            <v>695.99</v>
          </cell>
        </row>
        <row r="2821">
          <cell r="AB2821">
            <v>98.93</v>
          </cell>
        </row>
        <row r="2822">
          <cell r="AB2822">
            <v>338.09</v>
          </cell>
        </row>
        <row r="2823">
          <cell r="AB2823">
            <v>2274.88</v>
          </cell>
        </row>
        <row r="2824">
          <cell r="AB2824">
            <v>696</v>
          </cell>
        </row>
        <row r="2825">
          <cell r="AB2825">
            <v>2643.01</v>
          </cell>
        </row>
        <row r="2826">
          <cell r="AB2826">
            <v>696</v>
          </cell>
        </row>
        <row r="2827">
          <cell r="AB2827">
            <v>396.28</v>
          </cell>
        </row>
        <row r="2828">
          <cell r="AB2828">
            <v>696</v>
          </cell>
        </row>
        <row r="2829">
          <cell r="AB2829">
            <v>329.99</v>
          </cell>
        </row>
        <row r="2830">
          <cell r="AB2830">
            <v>3083.32</v>
          </cell>
        </row>
        <row r="2831">
          <cell r="AB2831">
            <v>3083.32</v>
          </cell>
        </row>
        <row r="2832">
          <cell r="AB2832">
            <v>329.99</v>
          </cell>
        </row>
        <row r="2833">
          <cell r="AB2833">
            <v>696</v>
          </cell>
        </row>
        <row r="2834">
          <cell r="AB2834">
            <v>696</v>
          </cell>
        </row>
        <row r="2835">
          <cell r="AB2835">
            <v>3799.57</v>
          </cell>
        </row>
        <row r="2836">
          <cell r="AB2836">
            <v>412.25</v>
          </cell>
        </row>
        <row r="2837">
          <cell r="AB2837">
            <v>8083.14</v>
          </cell>
        </row>
        <row r="2838">
          <cell r="AB2838">
            <v>2948.5</v>
          </cell>
        </row>
        <row r="2839">
          <cell r="AB2839">
            <v>724.52</v>
          </cell>
        </row>
        <row r="2840">
          <cell r="AB2840">
            <v>461.23</v>
          </cell>
        </row>
        <row r="2841">
          <cell r="AB2841">
            <v>2337.9299999999998</v>
          </cell>
        </row>
        <row r="2842">
          <cell r="AB2842">
            <v>724.52</v>
          </cell>
        </row>
        <row r="2843">
          <cell r="AB2843">
            <v>408.81</v>
          </cell>
        </row>
        <row r="2844">
          <cell r="AB2844">
            <v>1310.56</v>
          </cell>
        </row>
        <row r="2845">
          <cell r="AB2845">
            <v>379.47</v>
          </cell>
        </row>
        <row r="2846">
          <cell r="AB2846">
            <v>724.52</v>
          </cell>
        </row>
        <row r="2847">
          <cell r="AB2847">
            <v>330.08</v>
          </cell>
        </row>
        <row r="2848">
          <cell r="AB2848">
            <v>692.14</v>
          </cell>
        </row>
        <row r="2849">
          <cell r="AB2849">
            <v>724.52</v>
          </cell>
        </row>
        <row r="2850">
          <cell r="AB2850">
            <v>355.09</v>
          </cell>
        </row>
        <row r="2851">
          <cell r="AB2851">
            <v>1434.6</v>
          </cell>
        </row>
        <row r="2852">
          <cell r="AB2852">
            <v>724.52</v>
          </cell>
        </row>
        <row r="2853">
          <cell r="AB2853">
            <v>724.52</v>
          </cell>
        </row>
        <row r="2854">
          <cell r="AB2854">
            <v>1636.86</v>
          </cell>
        </row>
        <row r="2855">
          <cell r="AB2855">
            <v>368.44</v>
          </cell>
        </row>
        <row r="2856">
          <cell r="AB2856">
            <v>5000</v>
          </cell>
        </row>
        <row r="2857">
          <cell r="AB2857">
            <v>5770.7</v>
          </cell>
        </row>
        <row r="2858">
          <cell r="AB2858">
            <v>5699.46</v>
          </cell>
        </row>
        <row r="2859">
          <cell r="AB2859">
            <v>29525.43</v>
          </cell>
        </row>
        <row r="2860">
          <cell r="AB2860">
            <v>430.59</v>
          </cell>
        </row>
        <row r="2861">
          <cell r="AB2861">
            <v>13407.77</v>
          </cell>
        </row>
        <row r="2862">
          <cell r="AB2862">
            <v>362.26</v>
          </cell>
        </row>
        <row r="2863">
          <cell r="AB2863">
            <v>1515.86</v>
          </cell>
        </row>
        <row r="2864">
          <cell r="AB2864">
            <v>8902.06</v>
          </cell>
        </row>
        <row r="2865">
          <cell r="AB2865">
            <v>362.27</v>
          </cell>
        </row>
        <row r="2866">
          <cell r="AB2866">
            <v>7691.37</v>
          </cell>
        </row>
        <row r="2867">
          <cell r="AB2867">
            <v>418.21</v>
          </cell>
        </row>
        <row r="2868">
          <cell r="AB2868">
            <v>7950.15</v>
          </cell>
        </row>
        <row r="2869">
          <cell r="AB2869">
            <v>362.26</v>
          </cell>
        </row>
        <row r="2870">
          <cell r="AB2870">
            <v>9189.2199999999993</v>
          </cell>
        </row>
        <row r="2871">
          <cell r="AB2871">
            <v>431.69</v>
          </cell>
        </row>
        <row r="2872">
          <cell r="AB2872">
            <v>418.21</v>
          </cell>
        </row>
        <row r="2873">
          <cell r="AB2873">
            <v>362.26</v>
          </cell>
        </row>
        <row r="2874">
          <cell r="AB2874">
            <v>3949.99</v>
          </cell>
        </row>
        <row r="2875">
          <cell r="AB2875">
            <v>7691.37</v>
          </cell>
        </row>
        <row r="2876">
          <cell r="AB2876">
            <v>377.79</v>
          </cell>
        </row>
        <row r="2877">
          <cell r="AB2877">
            <v>362.26</v>
          </cell>
        </row>
        <row r="2878">
          <cell r="AB2878">
            <v>5906.69</v>
          </cell>
        </row>
        <row r="2879">
          <cell r="AB2879">
            <v>6962.26</v>
          </cell>
        </row>
        <row r="2880">
          <cell r="AB2880">
            <v>5925.21</v>
          </cell>
        </row>
        <row r="2881">
          <cell r="AB2881">
            <v>7221.03</v>
          </cell>
        </row>
        <row r="2882">
          <cell r="AB2882">
            <v>391.32</v>
          </cell>
        </row>
        <row r="2883">
          <cell r="AB2883">
            <v>362.27</v>
          </cell>
        </row>
        <row r="2884">
          <cell r="AB2884">
            <v>352.03</v>
          </cell>
        </row>
        <row r="2885">
          <cell r="AB2885">
            <v>7924.75</v>
          </cell>
        </row>
        <row r="2886">
          <cell r="AB2886">
            <v>328.3</v>
          </cell>
        </row>
        <row r="2887">
          <cell r="AB2887">
            <v>1688.37</v>
          </cell>
        </row>
        <row r="2888">
          <cell r="AB2888">
            <v>871.33</v>
          </cell>
        </row>
        <row r="2889">
          <cell r="AB2889">
            <v>306.37</v>
          </cell>
        </row>
        <row r="2890">
          <cell r="AB2890">
            <v>328.3</v>
          </cell>
        </row>
        <row r="2891">
          <cell r="AB2891">
            <v>2317.77</v>
          </cell>
        </row>
        <row r="2892">
          <cell r="AB2892">
            <v>369.9</v>
          </cell>
        </row>
        <row r="2893">
          <cell r="AB2893">
            <v>11105.94</v>
          </cell>
        </row>
        <row r="2894">
          <cell r="AB2894">
            <v>348</v>
          </cell>
        </row>
        <row r="2895">
          <cell r="AB2895">
            <v>369.9</v>
          </cell>
        </row>
        <row r="2896">
          <cell r="AB2896">
            <v>11105.94</v>
          </cell>
        </row>
        <row r="2897">
          <cell r="AB2897">
            <v>322.99</v>
          </cell>
        </row>
        <row r="2898">
          <cell r="AB2898">
            <v>1368.45</v>
          </cell>
        </row>
        <row r="2899">
          <cell r="AB2899">
            <v>348</v>
          </cell>
        </row>
        <row r="2900">
          <cell r="AB2900">
            <v>8927.3799999999992</v>
          </cell>
        </row>
        <row r="2901">
          <cell r="AB2901">
            <v>348</v>
          </cell>
        </row>
        <row r="2902">
          <cell r="AB2902">
            <v>348</v>
          </cell>
        </row>
        <row r="2903">
          <cell r="AB2903">
            <v>14580.07</v>
          </cell>
        </row>
        <row r="2904">
          <cell r="AB2904">
            <v>369.24</v>
          </cell>
        </row>
        <row r="2905">
          <cell r="AB2905">
            <v>1587.23</v>
          </cell>
        </row>
        <row r="2906">
          <cell r="AB2906">
            <v>346.04</v>
          </cell>
        </row>
        <row r="2907">
          <cell r="AB2907">
            <v>1457.45</v>
          </cell>
        </row>
        <row r="2908">
          <cell r="AB2908">
            <v>348</v>
          </cell>
        </row>
        <row r="2909">
          <cell r="AB2909">
            <v>9565.06</v>
          </cell>
        </row>
        <row r="2910">
          <cell r="AB2910">
            <v>369.24</v>
          </cell>
        </row>
        <row r="2911">
          <cell r="AB2911">
            <v>1587.23</v>
          </cell>
        </row>
        <row r="2912">
          <cell r="AB2912">
            <v>348</v>
          </cell>
        </row>
        <row r="2913">
          <cell r="AB2913">
            <v>10202.719999999999</v>
          </cell>
        </row>
        <row r="2914">
          <cell r="AB2914">
            <v>346.04</v>
          </cell>
        </row>
        <row r="2915">
          <cell r="AB2915">
            <v>348</v>
          </cell>
        </row>
        <row r="2916">
          <cell r="AB2916">
            <v>9565.06</v>
          </cell>
        </row>
        <row r="2917">
          <cell r="AB2917">
            <v>1457.45</v>
          </cell>
        </row>
        <row r="2918">
          <cell r="AB2918">
            <v>380.65</v>
          </cell>
        </row>
        <row r="2919">
          <cell r="AB2919">
            <v>9027.1299999999992</v>
          </cell>
        </row>
        <row r="2920">
          <cell r="AB2920">
            <v>348</v>
          </cell>
        </row>
        <row r="2921">
          <cell r="AB2921">
            <v>1611.36</v>
          </cell>
        </row>
        <row r="2922">
          <cell r="AB2922">
            <v>348</v>
          </cell>
        </row>
        <row r="2923">
          <cell r="AB2923">
            <v>1368.45</v>
          </cell>
        </row>
        <row r="2924">
          <cell r="AB2924">
            <v>323</v>
          </cell>
        </row>
        <row r="2925">
          <cell r="AB2925">
            <v>383.1</v>
          </cell>
        </row>
        <row r="2926">
          <cell r="AB2926">
            <v>7591.5</v>
          </cell>
        </row>
        <row r="2927">
          <cell r="AB2927">
            <v>348</v>
          </cell>
        </row>
        <row r="2928">
          <cell r="AB2928">
            <v>6289.7</v>
          </cell>
        </row>
        <row r="2929">
          <cell r="AB2929">
            <v>5000</v>
          </cell>
        </row>
        <row r="2930">
          <cell r="AB2930">
            <v>5694.04</v>
          </cell>
        </row>
        <row r="2931">
          <cell r="AB2931">
            <v>348</v>
          </cell>
        </row>
        <row r="2932">
          <cell r="AB2932">
            <v>369.24</v>
          </cell>
        </row>
        <row r="2933">
          <cell r="AB2933">
            <v>5689.94</v>
          </cell>
        </row>
        <row r="2934">
          <cell r="AB2934">
            <v>5729.15</v>
          </cell>
        </row>
        <row r="2935">
          <cell r="AB2935">
            <v>22827.13</v>
          </cell>
        </row>
        <row r="2936">
          <cell r="AB2936">
            <v>1392.21</v>
          </cell>
        </row>
        <row r="2937">
          <cell r="AB2937">
            <v>362.26</v>
          </cell>
        </row>
        <row r="2938">
          <cell r="AB2938">
            <v>415.09</v>
          </cell>
        </row>
        <row r="2939">
          <cell r="AB2939">
            <v>7029.42</v>
          </cell>
        </row>
        <row r="2940">
          <cell r="AB2940">
            <v>362.26</v>
          </cell>
        </row>
        <row r="2941">
          <cell r="AB2941">
            <v>6057.87</v>
          </cell>
        </row>
        <row r="2942">
          <cell r="AB2942">
            <v>383.51</v>
          </cell>
        </row>
        <row r="2943">
          <cell r="AB2943">
            <v>83.62</v>
          </cell>
        </row>
        <row r="2944">
          <cell r="AB2944">
            <v>5107.8500000000004</v>
          </cell>
        </row>
        <row r="2945">
          <cell r="AB2945">
            <v>362.26</v>
          </cell>
        </row>
        <row r="2946">
          <cell r="AB2946">
            <v>627.58000000000004</v>
          </cell>
        </row>
        <row r="2947">
          <cell r="AB2947">
            <v>290.72000000000003</v>
          </cell>
        </row>
        <row r="2948">
          <cell r="AB2948">
            <v>151.09</v>
          </cell>
        </row>
        <row r="2949">
          <cell r="AB2949">
            <v>246.38</v>
          </cell>
        </row>
        <row r="2950">
          <cell r="AB2950">
            <v>362.26</v>
          </cell>
        </row>
        <row r="2951">
          <cell r="AB2951">
            <v>4413.93</v>
          </cell>
        </row>
        <row r="2952">
          <cell r="AB2952">
            <v>682.02</v>
          </cell>
        </row>
        <row r="2953">
          <cell r="AB2953">
            <v>5009.17</v>
          </cell>
        </row>
        <row r="2954">
          <cell r="AB2954">
            <v>362.26</v>
          </cell>
        </row>
        <row r="2955">
          <cell r="AB2955">
            <v>314.48</v>
          </cell>
        </row>
        <row r="2956">
          <cell r="AB2956">
            <v>397.77</v>
          </cell>
        </row>
        <row r="2957">
          <cell r="AB2957">
            <v>1021.68</v>
          </cell>
        </row>
        <row r="2958">
          <cell r="AB2958">
            <v>362.26</v>
          </cell>
        </row>
        <row r="2959">
          <cell r="AB2959">
            <v>5015.3500000000004</v>
          </cell>
        </row>
        <row r="3019">
          <cell r="AB3019">
            <v>4665.2700000000004</v>
          </cell>
        </row>
        <row r="3020">
          <cell r="AB3020">
            <v>364.17</v>
          </cell>
        </row>
        <row r="3021">
          <cell r="AB3021">
            <v>352.3</v>
          </cell>
        </row>
        <row r="3022">
          <cell r="AB3022">
            <v>4400.49</v>
          </cell>
        </row>
        <row r="3023">
          <cell r="AB3023">
            <v>318.02999999999997</v>
          </cell>
        </row>
        <row r="3024">
          <cell r="AB3024">
            <v>3933.71</v>
          </cell>
        </row>
        <row r="3025">
          <cell r="AB3025">
            <v>4158.79</v>
          </cell>
        </row>
        <row r="3026">
          <cell r="AB3026">
            <v>348.78</v>
          </cell>
        </row>
        <row r="3027">
          <cell r="AB3027">
            <v>348.78</v>
          </cell>
        </row>
        <row r="3028">
          <cell r="AB3028">
            <v>4158.79</v>
          </cell>
        </row>
        <row r="3029">
          <cell r="AB3029">
            <v>4218.63</v>
          </cell>
        </row>
        <row r="3030">
          <cell r="AB3030">
            <v>334.54</v>
          </cell>
        </row>
        <row r="3031">
          <cell r="AB3031">
            <v>406.25</v>
          </cell>
        </row>
        <row r="3032">
          <cell r="AB3032">
            <v>5131.9399999999996</v>
          </cell>
        </row>
        <row r="3033">
          <cell r="AB3033">
            <v>4348.3900000000003</v>
          </cell>
        </row>
        <row r="3034">
          <cell r="AB3034">
            <v>357.74</v>
          </cell>
        </row>
        <row r="3035">
          <cell r="AB3035">
            <v>4609.18</v>
          </cell>
        </row>
        <row r="3036">
          <cell r="AB3036">
            <v>381.48</v>
          </cell>
        </row>
        <row r="3037">
          <cell r="AB3037">
            <v>4196.17</v>
          </cell>
        </row>
        <row r="3038">
          <cell r="AB3038">
            <v>345.78</v>
          </cell>
        </row>
        <row r="3039">
          <cell r="AB3039">
            <v>4913.62</v>
          </cell>
        </row>
        <row r="3040">
          <cell r="AB3040">
            <v>405.38</v>
          </cell>
        </row>
        <row r="3041">
          <cell r="AB3041">
            <v>4043.96</v>
          </cell>
        </row>
        <row r="3042">
          <cell r="AB3042">
            <v>333.83</v>
          </cell>
        </row>
        <row r="3062">
          <cell r="AB3062">
            <v>6375.16</v>
          </cell>
        </row>
        <row r="3063">
          <cell r="AB3063">
            <v>346.38</v>
          </cell>
        </row>
        <row r="3064">
          <cell r="AB3064">
            <v>359.95</v>
          </cell>
        </row>
        <row r="3065">
          <cell r="AB3065">
            <v>7733.07</v>
          </cell>
        </row>
        <row r="3066">
          <cell r="AB3066">
            <v>397.22</v>
          </cell>
        </row>
        <row r="3067">
          <cell r="AB3067">
            <v>8539.07</v>
          </cell>
        </row>
        <row r="3068">
          <cell r="AB3068">
            <v>7972.64</v>
          </cell>
        </row>
        <row r="3069">
          <cell r="AB3069">
            <v>372.28</v>
          </cell>
        </row>
        <row r="3070">
          <cell r="AB3070">
            <v>7733.07</v>
          </cell>
        </row>
        <row r="3071">
          <cell r="AB3071">
            <v>359.95</v>
          </cell>
        </row>
        <row r="3072">
          <cell r="AB3072">
            <v>9018.17</v>
          </cell>
        </row>
        <row r="3073">
          <cell r="AB3073">
            <v>421.82</v>
          </cell>
        </row>
        <row r="3074">
          <cell r="AB3074">
            <v>334.71</v>
          </cell>
        </row>
        <row r="3075">
          <cell r="AB3075">
            <v>4262.29</v>
          </cell>
        </row>
        <row r="3076">
          <cell r="AB3076">
            <v>4262.29</v>
          </cell>
        </row>
        <row r="3077">
          <cell r="AB3077">
            <v>334.71</v>
          </cell>
        </row>
        <row r="3078">
          <cell r="AB3078">
            <v>5104.0200000000004</v>
          </cell>
        </row>
        <row r="3079">
          <cell r="AB3079">
            <v>2097.02</v>
          </cell>
        </row>
        <row r="3080">
          <cell r="AB3080">
            <v>2453</v>
          </cell>
        </row>
        <row r="3081">
          <cell r="AB3081">
            <v>536</v>
          </cell>
        </row>
        <row r="3082">
          <cell r="AB3082">
            <v>9534.98</v>
          </cell>
        </row>
        <row r="3083">
          <cell r="AB3083">
            <v>2140.88</v>
          </cell>
        </row>
        <row r="3084">
          <cell r="AB3084">
            <v>2600</v>
          </cell>
        </row>
        <row r="3085">
          <cell r="AB3085">
            <v>1026.49</v>
          </cell>
        </row>
        <row r="3086">
          <cell r="AB3086">
            <v>359.42</v>
          </cell>
        </row>
        <row r="3087">
          <cell r="AB3087">
            <v>328.3</v>
          </cell>
        </row>
        <row r="3088">
          <cell r="AB3088">
            <v>328.3</v>
          </cell>
        </row>
        <row r="3089">
          <cell r="AB3089">
            <v>306.38</v>
          </cell>
        </row>
        <row r="3090">
          <cell r="AB3090">
            <v>871.33</v>
          </cell>
        </row>
        <row r="3091">
          <cell r="AB3091">
            <v>328.31</v>
          </cell>
        </row>
        <row r="3092">
          <cell r="AB3092">
            <v>296.08999999999997</v>
          </cell>
        </row>
        <row r="3093">
          <cell r="AB3093">
            <v>847.46</v>
          </cell>
        </row>
        <row r="3094">
          <cell r="AB3094">
            <v>344.26</v>
          </cell>
        </row>
        <row r="3095">
          <cell r="AB3095">
            <v>966.97</v>
          </cell>
        </row>
        <row r="3096">
          <cell r="AB3096">
            <v>348</v>
          </cell>
        </row>
        <row r="3097">
          <cell r="AB3097">
            <v>348</v>
          </cell>
        </row>
        <row r="3098">
          <cell r="AB3098">
            <v>311.13</v>
          </cell>
        </row>
        <row r="3099">
          <cell r="AB3099">
            <v>895.64</v>
          </cell>
        </row>
        <row r="3100">
          <cell r="AB3100">
            <v>354.34</v>
          </cell>
        </row>
        <row r="3101">
          <cell r="AB3101">
            <v>996.36</v>
          </cell>
        </row>
        <row r="3102">
          <cell r="AB3102">
            <v>347.99</v>
          </cell>
        </row>
        <row r="3103">
          <cell r="AB3103">
            <v>348</v>
          </cell>
        </row>
        <row r="3104">
          <cell r="AB3104">
            <v>996.36</v>
          </cell>
        </row>
        <row r="3105">
          <cell r="AB3105">
            <v>354.34</v>
          </cell>
        </row>
        <row r="3106">
          <cell r="AB3106">
            <v>332.75</v>
          </cell>
        </row>
        <row r="3107">
          <cell r="AB3107">
            <v>348</v>
          </cell>
        </row>
        <row r="3108">
          <cell r="AB3108">
            <v>946</v>
          </cell>
        </row>
        <row r="3109">
          <cell r="AB3109">
            <v>920.82</v>
          </cell>
        </row>
        <row r="3110">
          <cell r="AB3110">
            <v>321.93</v>
          </cell>
        </row>
        <row r="3111">
          <cell r="AB3111">
            <v>348</v>
          </cell>
        </row>
        <row r="3112">
          <cell r="AB3112">
            <v>348</v>
          </cell>
        </row>
        <row r="3113">
          <cell r="AB3113">
            <v>1084.83</v>
          </cell>
        </row>
        <row r="3114">
          <cell r="AB3114">
            <v>377.67</v>
          </cell>
        </row>
        <row r="3115">
          <cell r="AB3115">
            <v>348</v>
          </cell>
        </row>
        <row r="3116">
          <cell r="AB3116">
            <v>311.13</v>
          </cell>
        </row>
        <row r="3117">
          <cell r="AB3117">
            <v>895.64</v>
          </cell>
        </row>
        <row r="3118">
          <cell r="AB3118">
            <v>895.64</v>
          </cell>
        </row>
        <row r="3119">
          <cell r="AB3119">
            <v>348</v>
          </cell>
        </row>
        <row r="3120">
          <cell r="AB3120">
            <v>311.13</v>
          </cell>
        </row>
        <row r="3121">
          <cell r="AB3121">
            <v>348</v>
          </cell>
        </row>
        <row r="3122">
          <cell r="AB3122">
            <v>377.66</v>
          </cell>
        </row>
        <row r="3123">
          <cell r="AB3123">
            <v>1084.83</v>
          </cell>
        </row>
        <row r="3124">
          <cell r="AB3124">
            <v>5000</v>
          </cell>
        </row>
        <row r="3125">
          <cell r="AB3125">
            <v>10288.040000000001</v>
          </cell>
        </row>
        <row r="3126">
          <cell r="AB3126">
            <v>348</v>
          </cell>
        </row>
        <row r="3127">
          <cell r="AB3127">
            <v>355.05</v>
          </cell>
        </row>
        <row r="3128">
          <cell r="AB3128">
            <v>362.26</v>
          </cell>
        </row>
        <row r="3129">
          <cell r="AB3129">
            <v>1120.48</v>
          </cell>
        </row>
        <row r="3130">
          <cell r="AB3130">
            <v>392.23</v>
          </cell>
        </row>
        <row r="3131">
          <cell r="AB3131">
            <v>5765.6</v>
          </cell>
        </row>
        <row r="3132">
          <cell r="AB3132">
            <v>21669.59</v>
          </cell>
        </row>
        <row r="3133">
          <cell r="AB3133">
            <v>362.26</v>
          </cell>
        </row>
        <row r="3134">
          <cell r="AB3134">
            <v>488.42</v>
          </cell>
        </row>
        <row r="3135">
          <cell r="AB3135">
            <v>15730.53</v>
          </cell>
        </row>
        <row r="3136">
          <cell r="AB3136">
            <v>13349.5</v>
          </cell>
        </row>
        <row r="3137">
          <cell r="AB3137">
            <v>362.26</v>
          </cell>
        </row>
        <row r="3138">
          <cell r="AB3138">
            <v>466.22</v>
          </cell>
        </row>
        <row r="3139">
          <cell r="AB3139">
            <v>362.26</v>
          </cell>
        </row>
        <row r="3140">
          <cell r="AB3140">
            <v>1049.58</v>
          </cell>
        </row>
        <row r="3141">
          <cell r="AB3141">
            <v>377.88</v>
          </cell>
        </row>
        <row r="3142">
          <cell r="AB3142">
            <v>362.26</v>
          </cell>
        </row>
        <row r="3143">
          <cell r="AB3143">
            <v>377.88</v>
          </cell>
        </row>
        <row r="3144">
          <cell r="AB3144">
            <v>1049.58</v>
          </cell>
        </row>
        <row r="3145">
          <cell r="AB3145">
            <v>20600.2</v>
          </cell>
        </row>
        <row r="3146">
          <cell r="AB3146">
            <v>362.26</v>
          </cell>
        </row>
        <row r="3147">
          <cell r="AB3147">
            <v>447.38</v>
          </cell>
        </row>
        <row r="3148">
          <cell r="AB3148">
            <v>362.26</v>
          </cell>
        </row>
        <row r="3149">
          <cell r="AB3149">
            <v>10498.12</v>
          </cell>
        </row>
        <row r="3150">
          <cell r="AB3150">
            <v>417.17</v>
          </cell>
        </row>
        <row r="3227">
          <cell r="AB3227">
            <v>357.28</v>
          </cell>
        </row>
        <row r="3228">
          <cell r="AB3228">
            <v>2945.31</v>
          </cell>
        </row>
        <row r="3229">
          <cell r="AB3229">
            <v>3760.62</v>
          </cell>
        </row>
        <row r="3230">
          <cell r="AB3230">
            <v>328.3</v>
          </cell>
        </row>
        <row r="3231">
          <cell r="AB3231">
            <v>328.3</v>
          </cell>
        </row>
        <row r="3232">
          <cell r="AB3232">
            <v>434.99</v>
          </cell>
        </row>
        <row r="3233">
          <cell r="AB3233">
            <v>325.66000000000003</v>
          </cell>
        </row>
        <row r="3234">
          <cell r="AB3234">
            <v>3323.52</v>
          </cell>
        </row>
        <row r="3235">
          <cell r="AB3235">
            <v>4465.46</v>
          </cell>
        </row>
        <row r="3236">
          <cell r="AB3236">
            <v>348</v>
          </cell>
        </row>
        <row r="3237">
          <cell r="AB3237">
            <v>323.83</v>
          </cell>
        </row>
        <row r="3238">
          <cell r="AB3238">
            <v>348</v>
          </cell>
        </row>
        <row r="3239">
          <cell r="AB3239">
            <v>4018.26</v>
          </cell>
        </row>
        <row r="3240">
          <cell r="AB3240">
            <v>401.18</v>
          </cell>
        </row>
        <row r="3241">
          <cell r="AB3241">
            <v>3865.64</v>
          </cell>
        </row>
        <row r="3242">
          <cell r="AB3242">
            <v>348</v>
          </cell>
        </row>
        <row r="3243">
          <cell r="AB3243">
            <v>3214.32</v>
          </cell>
        </row>
        <row r="3244">
          <cell r="AB3244">
            <v>330.51</v>
          </cell>
        </row>
        <row r="3245">
          <cell r="AB3245">
            <v>3190.97</v>
          </cell>
        </row>
        <row r="3246">
          <cell r="AB3246">
            <v>2792.33</v>
          </cell>
        </row>
        <row r="3247">
          <cell r="AB3247">
            <v>348</v>
          </cell>
        </row>
        <row r="3248">
          <cell r="AB3248">
            <v>2689.11</v>
          </cell>
        </row>
        <row r="3249">
          <cell r="AB3249">
            <v>351.1</v>
          </cell>
        </row>
        <row r="3250">
          <cell r="AB3250">
            <v>348</v>
          </cell>
        </row>
        <row r="3251">
          <cell r="AB3251">
            <v>2862.56</v>
          </cell>
        </row>
        <row r="3252">
          <cell r="AB3252">
            <v>374.47</v>
          </cell>
        </row>
        <row r="3253">
          <cell r="AB3253">
            <v>2882.36</v>
          </cell>
        </row>
        <row r="3254">
          <cell r="AB3254">
            <v>339.31</v>
          </cell>
        </row>
        <row r="3255">
          <cell r="AB3255">
            <v>2612.17</v>
          </cell>
        </row>
        <row r="3256">
          <cell r="AB3256">
            <v>348</v>
          </cell>
        </row>
        <row r="3257">
          <cell r="AB3257">
            <v>2580.54</v>
          </cell>
        </row>
        <row r="3258">
          <cell r="AB3258">
            <v>3079.67</v>
          </cell>
        </row>
        <row r="3259">
          <cell r="AB3259">
            <v>348</v>
          </cell>
        </row>
        <row r="3260">
          <cell r="AB3260">
            <v>3062.54</v>
          </cell>
        </row>
        <row r="3261">
          <cell r="AB3261">
            <v>398.03</v>
          </cell>
        </row>
        <row r="3262">
          <cell r="AB3262">
            <v>327.72</v>
          </cell>
        </row>
        <row r="3263">
          <cell r="AB3263">
            <v>2515.67</v>
          </cell>
        </row>
        <row r="3264">
          <cell r="AB3264">
            <v>348</v>
          </cell>
        </row>
        <row r="3265">
          <cell r="AB3265">
            <v>2522.1</v>
          </cell>
        </row>
        <row r="3266">
          <cell r="AB3266">
            <v>348</v>
          </cell>
        </row>
        <row r="3267">
          <cell r="AB3267">
            <v>2971.13</v>
          </cell>
        </row>
        <row r="3268">
          <cell r="AB3268">
            <v>386.25</v>
          </cell>
        </row>
        <row r="3269">
          <cell r="AB3269">
            <v>2972.46</v>
          </cell>
        </row>
        <row r="3270">
          <cell r="AB3270">
            <v>362.26</v>
          </cell>
        </row>
        <row r="3271">
          <cell r="AB3271">
            <v>3491.64</v>
          </cell>
        </row>
        <row r="3272">
          <cell r="AB3272">
            <v>308.25</v>
          </cell>
        </row>
        <row r="3273">
          <cell r="AB3273">
            <v>1594.61</v>
          </cell>
        </row>
        <row r="3274">
          <cell r="AB3274">
            <v>1865.16</v>
          </cell>
        </row>
        <row r="3275">
          <cell r="AB3275">
            <v>394.35</v>
          </cell>
        </row>
        <row r="3276">
          <cell r="AB3276">
            <v>3994.46</v>
          </cell>
        </row>
        <row r="3277">
          <cell r="AB3277">
            <v>362.26</v>
          </cell>
        </row>
        <row r="3278">
          <cell r="AB3278">
            <v>2298.11</v>
          </cell>
        </row>
        <row r="3279">
          <cell r="AB3279">
            <v>10157.16</v>
          </cell>
        </row>
        <row r="3280">
          <cell r="AB3280">
            <v>290.43</v>
          </cell>
        </row>
        <row r="3281">
          <cell r="AB3281">
            <v>10513.32</v>
          </cell>
        </row>
        <row r="3282">
          <cell r="AB3282">
            <v>2298.11</v>
          </cell>
        </row>
        <row r="3283">
          <cell r="AB3283">
            <v>14825.12</v>
          </cell>
        </row>
        <row r="3284">
          <cell r="AB3284">
            <v>377.43</v>
          </cell>
        </row>
        <row r="3285">
          <cell r="AB3285">
            <v>2436</v>
          </cell>
        </row>
        <row r="3286">
          <cell r="AB3286">
            <v>20195.37</v>
          </cell>
        </row>
        <row r="3287">
          <cell r="AB3287">
            <v>489.28</v>
          </cell>
        </row>
        <row r="3288">
          <cell r="AB3288">
            <v>2436</v>
          </cell>
        </row>
        <row r="3289">
          <cell r="AB3289">
            <v>15702.65</v>
          </cell>
        </row>
        <row r="3290">
          <cell r="AB3290">
            <v>380.54</v>
          </cell>
        </row>
        <row r="3291">
          <cell r="AB3291">
            <v>2436</v>
          </cell>
        </row>
        <row r="3292">
          <cell r="AB3292">
            <v>2436</v>
          </cell>
        </row>
        <row r="3293">
          <cell r="AB3293">
            <v>435</v>
          </cell>
        </row>
        <row r="3294">
          <cell r="AB3294">
            <v>17970.82</v>
          </cell>
        </row>
        <row r="3295">
          <cell r="AB3295">
            <v>2436</v>
          </cell>
        </row>
        <row r="3296">
          <cell r="AB3296">
            <v>16880.400000000001</v>
          </cell>
        </row>
        <row r="3297">
          <cell r="AB3297">
            <v>407.96</v>
          </cell>
        </row>
        <row r="3298">
          <cell r="AB3298">
            <v>2436</v>
          </cell>
        </row>
        <row r="3299">
          <cell r="AB3299">
            <v>394.23</v>
          </cell>
        </row>
        <row r="3300">
          <cell r="AB3300">
            <v>16291.51</v>
          </cell>
        </row>
        <row r="3301">
          <cell r="AB3301">
            <v>19104.900000000001</v>
          </cell>
        </row>
        <row r="3302">
          <cell r="AB3302">
            <v>462.23</v>
          </cell>
        </row>
        <row r="3303">
          <cell r="AB3303">
            <v>2436</v>
          </cell>
        </row>
        <row r="3304">
          <cell r="AB3304">
            <v>380.54</v>
          </cell>
        </row>
        <row r="3305">
          <cell r="AB3305">
            <v>15702.65</v>
          </cell>
        </row>
        <row r="3306">
          <cell r="AB3306">
            <v>2436</v>
          </cell>
        </row>
        <row r="3307">
          <cell r="AB3307">
            <v>15702.65</v>
          </cell>
        </row>
        <row r="3308">
          <cell r="AB3308">
            <v>380.54</v>
          </cell>
        </row>
        <row r="3309">
          <cell r="AB3309">
            <v>2436</v>
          </cell>
        </row>
        <row r="3310">
          <cell r="AB3310">
            <v>5000</v>
          </cell>
        </row>
        <row r="3311">
          <cell r="AB3311">
            <v>5385.48</v>
          </cell>
        </row>
        <row r="3312">
          <cell r="AB3312">
            <v>409.06</v>
          </cell>
        </row>
        <row r="3313">
          <cell r="AB3313">
            <v>5408.9</v>
          </cell>
        </row>
        <row r="3314">
          <cell r="AB3314">
            <v>5369.79</v>
          </cell>
        </row>
        <row r="3315">
          <cell r="AB3315">
            <v>22981.88</v>
          </cell>
        </row>
        <row r="3316">
          <cell r="AB3316">
            <v>480.91</v>
          </cell>
        </row>
        <row r="3317">
          <cell r="AB3317">
            <v>13891.23</v>
          </cell>
        </row>
        <row r="3318">
          <cell r="AB3318">
            <v>962.08</v>
          </cell>
        </row>
        <row r="3319">
          <cell r="AB3319">
            <v>425.35</v>
          </cell>
        </row>
        <row r="3320">
          <cell r="AB3320">
            <v>363.06</v>
          </cell>
        </row>
        <row r="3321">
          <cell r="AB3321">
            <v>288.27999999999997</v>
          </cell>
        </row>
        <row r="3322">
          <cell r="AB3322">
            <v>394.48</v>
          </cell>
        </row>
        <row r="3323">
          <cell r="AB3323">
            <v>4933.0600000000004</v>
          </cell>
        </row>
        <row r="3324">
          <cell r="AB3324">
            <v>11418.41</v>
          </cell>
        </row>
        <row r="3325">
          <cell r="AB3325">
            <v>408.46</v>
          </cell>
        </row>
        <row r="3326">
          <cell r="AB3326">
            <v>2535.87</v>
          </cell>
        </row>
      </sheetData>
      <sheetData sheetId="1"/>
      <sheetData sheetId="2">
        <row r="26">
          <cell r="AB26">
            <v>1691.25</v>
          </cell>
        </row>
        <row r="27">
          <cell r="AB27">
            <v>1691.25</v>
          </cell>
        </row>
        <row r="28">
          <cell r="AB28">
            <v>1691.25</v>
          </cell>
        </row>
        <row r="29">
          <cell r="AB29">
            <v>5845.33</v>
          </cell>
        </row>
        <row r="30">
          <cell r="AB30">
            <v>5845.33</v>
          </cell>
        </row>
        <row r="31">
          <cell r="AB31">
            <v>5845.33</v>
          </cell>
        </row>
        <row r="32">
          <cell r="AB32">
            <v>5845.33</v>
          </cell>
        </row>
        <row r="33">
          <cell r="AB33">
            <v>5845.33</v>
          </cell>
        </row>
        <row r="34">
          <cell r="AB34">
            <v>5845.33</v>
          </cell>
        </row>
        <row r="35">
          <cell r="AB35">
            <v>5845.33</v>
          </cell>
        </row>
        <row r="36">
          <cell r="AB36">
            <v>5845.33</v>
          </cell>
        </row>
        <row r="37">
          <cell r="AB37">
            <v>5845.33</v>
          </cell>
        </row>
        <row r="38">
          <cell r="AB38">
            <v>5845.33</v>
          </cell>
        </row>
        <row r="39">
          <cell r="AB39">
            <v>5845.33</v>
          </cell>
        </row>
        <row r="40">
          <cell r="AB40">
            <v>5845.33</v>
          </cell>
        </row>
        <row r="41">
          <cell r="AB41">
            <v>5959.5</v>
          </cell>
        </row>
        <row r="42">
          <cell r="AB42">
            <v>5959.5</v>
          </cell>
        </row>
        <row r="43">
          <cell r="AB43">
            <v>5959.5</v>
          </cell>
        </row>
        <row r="44">
          <cell r="AB44">
            <v>5959.5</v>
          </cell>
        </row>
        <row r="45">
          <cell r="AB45">
            <v>5959.5</v>
          </cell>
        </row>
        <row r="46">
          <cell r="AB46">
            <v>5959.5</v>
          </cell>
        </row>
        <row r="47">
          <cell r="AB47">
            <v>5959.5</v>
          </cell>
        </row>
        <row r="48">
          <cell r="AB48">
            <v>5959.5</v>
          </cell>
        </row>
        <row r="49">
          <cell r="AB49">
            <v>5959.5</v>
          </cell>
        </row>
        <row r="50">
          <cell r="AB50">
            <v>3280</v>
          </cell>
        </row>
        <row r="51">
          <cell r="AB51">
            <v>3280</v>
          </cell>
        </row>
        <row r="52">
          <cell r="AB52">
            <v>3280</v>
          </cell>
        </row>
        <row r="53">
          <cell r="AB53">
            <v>2858.67</v>
          </cell>
        </row>
        <row r="54">
          <cell r="AB54">
            <v>2858.67</v>
          </cell>
        </row>
        <row r="55">
          <cell r="AB55">
            <v>2858.67</v>
          </cell>
        </row>
        <row r="56">
          <cell r="AB56">
            <v>2858.67</v>
          </cell>
        </row>
        <row r="57">
          <cell r="AB57">
            <v>2858.67</v>
          </cell>
        </row>
        <row r="58">
          <cell r="AB58">
            <v>2858.67</v>
          </cell>
        </row>
        <row r="59">
          <cell r="AB59">
            <v>2858.67</v>
          </cell>
        </row>
        <row r="60">
          <cell r="AB60">
            <v>2858.67</v>
          </cell>
        </row>
        <row r="61">
          <cell r="AB61">
            <v>2858.67</v>
          </cell>
        </row>
        <row r="63">
          <cell r="AB63">
            <v>2858.67</v>
          </cell>
        </row>
        <row r="64">
          <cell r="AB64">
            <v>2858.67</v>
          </cell>
        </row>
        <row r="65">
          <cell r="AB65">
            <v>2914.5</v>
          </cell>
        </row>
        <row r="66">
          <cell r="AB66">
            <v>2914.5</v>
          </cell>
        </row>
        <row r="67">
          <cell r="AB67">
            <v>2914.5</v>
          </cell>
        </row>
        <row r="68">
          <cell r="AB68">
            <v>2914.5</v>
          </cell>
        </row>
        <row r="69">
          <cell r="AB69">
            <v>2914.5</v>
          </cell>
        </row>
        <row r="70">
          <cell r="AB70">
            <v>2914.5</v>
          </cell>
        </row>
        <row r="71">
          <cell r="AB71">
            <v>2914.5</v>
          </cell>
        </row>
        <row r="72">
          <cell r="AB72">
            <v>2914.5</v>
          </cell>
        </row>
        <row r="73">
          <cell r="AB73">
            <v>2914.5</v>
          </cell>
        </row>
        <row r="74">
          <cell r="AB74">
            <v>3015.83</v>
          </cell>
        </row>
        <row r="75">
          <cell r="AB75">
            <v>3015.83</v>
          </cell>
        </row>
        <row r="76">
          <cell r="AB76">
            <v>3015.83</v>
          </cell>
        </row>
        <row r="77">
          <cell r="AB77">
            <v>2346.67</v>
          </cell>
        </row>
        <row r="78">
          <cell r="AB78">
            <v>2346.67</v>
          </cell>
        </row>
        <row r="79">
          <cell r="AB79">
            <v>2346.67</v>
          </cell>
        </row>
        <row r="80">
          <cell r="AB80">
            <v>2346.67</v>
          </cell>
        </row>
        <row r="81">
          <cell r="AB81">
            <v>2346.67</v>
          </cell>
        </row>
        <row r="82">
          <cell r="AB82">
            <v>2346.67</v>
          </cell>
        </row>
        <row r="83">
          <cell r="AB83">
            <v>2346.67</v>
          </cell>
        </row>
        <row r="84">
          <cell r="AB84">
            <v>2346.67</v>
          </cell>
        </row>
        <row r="85">
          <cell r="AB85">
            <v>2346.67</v>
          </cell>
        </row>
        <row r="86">
          <cell r="AB86">
            <v>2346.67</v>
          </cell>
        </row>
        <row r="87">
          <cell r="AB87">
            <v>2346.67</v>
          </cell>
        </row>
        <row r="88">
          <cell r="AB88">
            <v>2346.67</v>
          </cell>
        </row>
        <row r="89">
          <cell r="AB89">
            <v>2393.42</v>
          </cell>
        </row>
        <row r="90">
          <cell r="AB90">
            <v>2393.42</v>
          </cell>
        </row>
        <row r="91">
          <cell r="AB91">
            <v>2393.42</v>
          </cell>
        </row>
        <row r="92">
          <cell r="AB92">
            <v>2393.42</v>
          </cell>
        </row>
        <row r="93">
          <cell r="AB93">
            <v>2393.42</v>
          </cell>
        </row>
        <row r="94">
          <cell r="AB94">
            <v>2393.42</v>
          </cell>
        </row>
        <row r="95">
          <cell r="AB95">
            <v>2393.42</v>
          </cell>
        </row>
        <row r="96">
          <cell r="AB96">
            <v>2393.42</v>
          </cell>
        </row>
        <row r="97">
          <cell r="AB97">
            <v>2393.42</v>
          </cell>
        </row>
        <row r="146">
          <cell r="AB146">
            <v>2759.49</v>
          </cell>
        </row>
        <row r="147">
          <cell r="AB147">
            <v>2759.49</v>
          </cell>
        </row>
        <row r="148">
          <cell r="AB148">
            <v>2759.49</v>
          </cell>
        </row>
        <row r="149">
          <cell r="AB149">
            <v>3306.67</v>
          </cell>
        </row>
        <row r="150">
          <cell r="AB150">
            <v>3306.67</v>
          </cell>
        </row>
        <row r="151">
          <cell r="AB151">
            <v>3306.67</v>
          </cell>
        </row>
        <row r="152">
          <cell r="AB152">
            <v>3306.67</v>
          </cell>
        </row>
        <row r="153">
          <cell r="AB153">
            <v>3306.67</v>
          </cell>
        </row>
        <row r="154">
          <cell r="AB154">
            <v>3306.67</v>
          </cell>
        </row>
        <row r="155">
          <cell r="AB155">
            <v>3306.67</v>
          </cell>
        </row>
        <row r="156">
          <cell r="AB156">
            <v>3306.67</v>
          </cell>
        </row>
        <row r="157">
          <cell r="AB157">
            <v>3306.67</v>
          </cell>
        </row>
        <row r="158">
          <cell r="AB158">
            <v>3306.67</v>
          </cell>
        </row>
        <row r="159">
          <cell r="AB159">
            <v>3306.67</v>
          </cell>
        </row>
        <row r="160">
          <cell r="AB160">
            <v>3306.67</v>
          </cell>
        </row>
        <row r="161">
          <cell r="AB161">
            <v>3372.54</v>
          </cell>
        </row>
        <row r="162">
          <cell r="AB162">
            <v>3372.54</v>
          </cell>
        </row>
        <row r="163">
          <cell r="AB163">
            <v>3372.54</v>
          </cell>
        </row>
        <row r="164">
          <cell r="AB164">
            <v>3372.54</v>
          </cell>
        </row>
        <row r="165">
          <cell r="AB165">
            <v>3372.54</v>
          </cell>
        </row>
        <row r="166">
          <cell r="AB166">
            <v>3372.54</v>
          </cell>
        </row>
        <row r="167">
          <cell r="AB167">
            <v>3372.54</v>
          </cell>
        </row>
        <row r="168">
          <cell r="AB168">
            <v>3372.54</v>
          </cell>
        </row>
        <row r="169">
          <cell r="AB169">
            <v>3372.54</v>
          </cell>
        </row>
        <row r="185">
          <cell r="AB185">
            <v>1383.75</v>
          </cell>
        </row>
        <row r="186">
          <cell r="AB186">
            <v>1383.75</v>
          </cell>
        </row>
        <row r="187">
          <cell r="AB187">
            <v>1383.75</v>
          </cell>
        </row>
        <row r="188">
          <cell r="AB188">
            <v>1237.33</v>
          </cell>
        </row>
        <row r="189">
          <cell r="AB189">
            <v>1237.33</v>
          </cell>
        </row>
        <row r="190">
          <cell r="AB190">
            <v>1237.33</v>
          </cell>
        </row>
        <row r="191">
          <cell r="AB191">
            <v>1237.33</v>
          </cell>
        </row>
        <row r="192">
          <cell r="AB192">
            <v>1237.33</v>
          </cell>
        </row>
        <row r="193">
          <cell r="AB193">
            <v>1237.33</v>
          </cell>
        </row>
        <row r="194">
          <cell r="AB194">
            <v>1237.33</v>
          </cell>
        </row>
        <row r="195">
          <cell r="AB195">
            <v>1237.33</v>
          </cell>
        </row>
        <row r="196">
          <cell r="AB196">
            <v>1237.33</v>
          </cell>
        </row>
        <row r="197">
          <cell r="AB197">
            <v>1237.33</v>
          </cell>
        </row>
        <row r="198">
          <cell r="AB198">
            <v>1237.33</v>
          </cell>
        </row>
        <row r="199">
          <cell r="AB199">
            <v>1237.33</v>
          </cell>
        </row>
        <row r="200">
          <cell r="AB200">
            <v>1261.5</v>
          </cell>
        </row>
        <row r="201">
          <cell r="AB201">
            <v>1261.5</v>
          </cell>
        </row>
        <row r="202">
          <cell r="AB202">
            <v>1261.5</v>
          </cell>
        </row>
        <row r="203">
          <cell r="AB203">
            <v>1261.5</v>
          </cell>
        </row>
        <row r="204">
          <cell r="AB204">
            <v>1261.5</v>
          </cell>
        </row>
        <row r="205">
          <cell r="AB205">
            <v>1261.5</v>
          </cell>
        </row>
        <row r="206">
          <cell r="AB206">
            <v>1261.5</v>
          </cell>
        </row>
        <row r="207">
          <cell r="AB207">
            <v>1261.5</v>
          </cell>
        </row>
        <row r="208">
          <cell r="AB208">
            <v>1261.5</v>
          </cell>
        </row>
        <row r="209">
          <cell r="AB209">
            <v>10555.42</v>
          </cell>
        </row>
        <row r="233">
          <cell r="AB233">
            <v>1588.75</v>
          </cell>
        </row>
        <row r="234">
          <cell r="AB234">
            <v>1588.75</v>
          </cell>
        </row>
        <row r="235">
          <cell r="AB235">
            <v>1588.75</v>
          </cell>
        </row>
        <row r="236">
          <cell r="AB236">
            <v>1408</v>
          </cell>
        </row>
        <row r="237">
          <cell r="AB237">
            <v>1408</v>
          </cell>
        </row>
        <row r="238">
          <cell r="AB238">
            <v>1408</v>
          </cell>
        </row>
        <row r="239">
          <cell r="AB239">
            <v>1408</v>
          </cell>
        </row>
        <row r="240">
          <cell r="AB240">
            <v>1408</v>
          </cell>
        </row>
        <row r="241">
          <cell r="AB241">
            <v>1408</v>
          </cell>
        </row>
        <row r="242">
          <cell r="AB242">
            <v>1408</v>
          </cell>
        </row>
        <row r="243">
          <cell r="AB243">
            <v>1408</v>
          </cell>
        </row>
        <row r="244">
          <cell r="AB244">
            <v>1127.5</v>
          </cell>
        </row>
        <row r="245">
          <cell r="AB245">
            <v>1127.5</v>
          </cell>
        </row>
        <row r="246">
          <cell r="AB246">
            <v>1127.5</v>
          </cell>
        </row>
        <row r="247">
          <cell r="AB247">
            <v>1024</v>
          </cell>
        </row>
        <row r="248">
          <cell r="AB248">
            <v>1024</v>
          </cell>
        </row>
        <row r="249">
          <cell r="AB249">
            <v>1024</v>
          </cell>
        </row>
        <row r="250">
          <cell r="AB250">
            <v>1024</v>
          </cell>
        </row>
        <row r="251">
          <cell r="AB251">
            <v>1024</v>
          </cell>
        </row>
        <row r="252">
          <cell r="AB252">
            <v>1024</v>
          </cell>
        </row>
        <row r="253">
          <cell r="AB253">
            <v>1024</v>
          </cell>
        </row>
        <row r="254">
          <cell r="AB254">
            <v>1024</v>
          </cell>
        </row>
        <row r="255">
          <cell r="AB255">
            <v>1024</v>
          </cell>
        </row>
        <row r="256">
          <cell r="AB256">
            <v>1024</v>
          </cell>
        </row>
        <row r="257">
          <cell r="AB257">
            <v>1024</v>
          </cell>
        </row>
        <row r="258">
          <cell r="AB258">
            <v>1024</v>
          </cell>
        </row>
        <row r="259">
          <cell r="AB259">
            <v>1044</v>
          </cell>
        </row>
        <row r="260">
          <cell r="AB260">
            <v>1044</v>
          </cell>
        </row>
        <row r="261">
          <cell r="AB261">
            <v>1044</v>
          </cell>
        </row>
        <row r="262">
          <cell r="AB262">
            <v>1044</v>
          </cell>
        </row>
        <row r="263">
          <cell r="AB263">
            <v>1044</v>
          </cell>
        </row>
        <row r="264">
          <cell r="AB264">
            <v>1044</v>
          </cell>
        </row>
        <row r="265">
          <cell r="AB265">
            <v>1044</v>
          </cell>
        </row>
        <row r="266">
          <cell r="AB266">
            <v>1044</v>
          </cell>
        </row>
        <row r="267">
          <cell r="AB267">
            <v>1044</v>
          </cell>
        </row>
        <row r="316">
          <cell r="AB316">
            <v>1537.5</v>
          </cell>
        </row>
        <row r="317">
          <cell r="AB317">
            <v>1537.5</v>
          </cell>
        </row>
        <row r="318">
          <cell r="AB318">
            <v>1537.5</v>
          </cell>
        </row>
        <row r="319">
          <cell r="AB319">
            <v>1365.33</v>
          </cell>
        </row>
        <row r="320">
          <cell r="AB320">
            <v>1365.33</v>
          </cell>
        </row>
        <row r="321">
          <cell r="AB321">
            <v>1365.33</v>
          </cell>
        </row>
        <row r="322">
          <cell r="AB322">
            <v>1365.33</v>
          </cell>
        </row>
        <row r="323">
          <cell r="AB323">
            <v>1365.33</v>
          </cell>
        </row>
        <row r="324">
          <cell r="AB324">
            <v>1365.33</v>
          </cell>
        </row>
        <row r="325">
          <cell r="AB325">
            <v>1365.33</v>
          </cell>
        </row>
        <row r="326">
          <cell r="AB326">
            <v>1365.33</v>
          </cell>
        </row>
        <row r="327">
          <cell r="AB327">
            <v>1365.33</v>
          </cell>
        </row>
        <row r="364">
          <cell r="AB364">
            <v>2818.75</v>
          </cell>
        </row>
        <row r="365">
          <cell r="AB365">
            <v>2818.75</v>
          </cell>
        </row>
        <row r="366">
          <cell r="AB366">
            <v>2818.75</v>
          </cell>
        </row>
        <row r="367">
          <cell r="AB367">
            <v>2474.67</v>
          </cell>
        </row>
        <row r="368">
          <cell r="AB368">
            <v>2474.67</v>
          </cell>
        </row>
        <row r="369">
          <cell r="AB369">
            <v>2474.67</v>
          </cell>
        </row>
        <row r="370">
          <cell r="AB370">
            <v>2474.67</v>
          </cell>
        </row>
        <row r="371">
          <cell r="AB371">
            <v>2474.67</v>
          </cell>
        </row>
        <row r="372">
          <cell r="AB372">
            <v>2474.67</v>
          </cell>
        </row>
        <row r="373">
          <cell r="AB373">
            <v>2474.67</v>
          </cell>
        </row>
        <row r="374">
          <cell r="AB374">
            <v>2474.67</v>
          </cell>
        </row>
        <row r="375">
          <cell r="AB375">
            <v>2474.67</v>
          </cell>
        </row>
        <row r="376">
          <cell r="AB376">
            <v>2474.67</v>
          </cell>
        </row>
        <row r="377">
          <cell r="AB377">
            <v>2474.67</v>
          </cell>
        </row>
        <row r="378">
          <cell r="AB378">
            <v>2474.67</v>
          </cell>
        </row>
        <row r="379">
          <cell r="AB379">
            <v>2523</v>
          </cell>
        </row>
        <row r="380">
          <cell r="AB380">
            <v>2523</v>
          </cell>
        </row>
        <row r="381">
          <cell r="AB381">
            <v>2523</v>
          </cell>
        </row>
        <row r="382">
          <cell r="AB382">
            <v>2523</v>
          </cell>
        </row>
        <row r="383">
          <cell r="AB383">
            <v>2523</v>
          </cell>
        </row>
        <row r="384">
          <cell r="AB384">
            <v>2523</v>
          </cell>
        </row>
        <row r="385">
          <cell r="AB385">
            <v>2523</v>
          </cell>
        </row>
        <row r="386">
          <cell r="AB386">
            <v>2523</v>
          </cell>
        </row>
        <row r="387">
          <cell r="AB387">
            <v>2523</v>
          </cell>
        </row>
        <row r="388">
          <cell r="AB388">
            <v>2562.5</v>
          </cell>
        </row>
        <row r="389">
          <cell r="AB389">
            <v>2562.5</v>
          </cell>
        </row>
        <row r="390">
          <cell r="AB390">
            <v>2562.5</v>
          </cell>
        </row>
        <row r="391">
          <cell r="AB391">
            <v>2261.33</v>
          </cell>
        </row>
        <row r="392">
          <cell r="AB392">
            <v>2261.33</v>
          </cell>
        </row>
        <row r="393">
          <cell r="AB393">
            <v>2261.33</v>
          </cell>
        </row>
        <row r="394">
          <cell r="AB394">
            <v>2261.33</v>
          </cell>
        </row>
        <row r="395">
          <cell r="AB395">
            <v>2261.33</v>
          </cell>
        </row>
        <row r="396">
          <cell r="AB396">
            <v>2261.33</v>
          </cell>
        </row>
        <row r="397">
          <cell r="AB397">
            <v>2261.33</v>
          </cell>
        </row>
        <row r="398">
          <cell r="AB398">
            <v>2261.33</v>
          </cell>
        </row>
        <row r="399">
          <cell r="AB399">
            <v>2261.33</v>
          </cell>
        </row>
        <row r="400">
          <cell r="AB400">
            <v>2261.33</v>
          </cell>
        </row>
        <row r="401">
          <cell r="AB401">
            <v>2261.33</v>
          </cell>
        </row>
        <row r="402">
          <cell r="AB402">
            <v>2261.33</v>
          </cell>
        </row>
        <row r="403">
          <cell r="AB403">
            <v>3382.5</v>
          </cell>
        </row>
        <row r="404">
          <cell r="AB404">
            <v>3382.5</v>
          </cell>
        </row>
        <row r="405">
          <cell r="AB405">
            <v>3382.5</v>
          </cell>
        </row>
        <row r="406">
          <cell r="AB406">
            <v>2944</v>
          </cell>
        </row>
        <row r="407">
          <cell r="AB407">
            <v>2944</v>
          </cell>
        </row>
        <row r="408">
          <cell r="AB408">
            <v>2944</v>
          </cell>
        </row>
        <row r="409">
          <cell r="AB409">
            <v>2944</v>
          </cell>
        </row>
        <row r="410">
          <cell r="AB410">
            <v>2944</v>
          </cell>
        </row>
        <row r="411">
          <cell r="AB411">
            <v>2944</v>
          </cell>
        </row>
        <row r="412">
          <cell r="AB412">
            <v>2944</v>
          </cell>
        </row>
        <row r="413">
          <cell r="AB413">
            <v>2944</v>
          </cell>
        </row>
        <row r="414">
          <cell r="AB414">
            <v>2944</v>
          </cell>
        </row>
        <row r="415">
          <cell r="AB415">
            <v>2944</v>
          </cell>
        </row>
        <row r="416">
          <cell r="AB416">
            <v>2944</v>
          </cell>
        </row>
        <row r="417">
          <cell r="AB417">
            <v>2944</v>
          </cell>
        </row>
        <row r="418">
          <cell r="AB418">
            <v>3001.5</v>
          </cell>
        </row>
        <row r="419">
          <cell r="AB419">
            <v>3001.5</v>
          </cell>
        </row>
        <row r="420">
          <cell r="AB420">
            <v>3001.5</v>
          </cell>
        </row>
        <row r="421">
          <cell r="AB421">
            <v>3001.5</v>
          </cell>
        </row>
        <row r="422">
          <cell r="AB422">
            <v>3001.5</v>
          </cell>
        </row>
        <row r="423">
          <cell r="AB423">
            <v>3001.5</v>
          </cell>
        </row>
        <row r="424">
          <cell r="AB424">
            <v>3001.5</v>
          </cell>
        </row>
        <row r="425">
          <cell r="AB425">
            <v>3001.5</v>
          </cell>
        </row>
        <row r="426">
          <cell r="AB426">
            <v>3001.5</v>
          </cell>
        </row>
        <row r="427">
          <cell r="AB427">
            <v>3536.25</v>
          </cell>
        </row>
        <row r="428">
          <cell r="AB428">
            <v>3536.25</v>
          </cell>
        </row>
        <row r="429">
          <cell r="AB429">
            <v>3536.25</v>
          </cell>
        </row>
        <row r="430">
          <cell r="AB430">
            <v>8405.33</v>
          </cell>
        </row>
        <row r="431">
          <cell r="AB431">
            <v>8405.33</v>
          </cell>
        </row>
        <row r="432">
          <cell r="AB432">
            <v>8405.33</v>
          </cell>
        </row>
        <row r="433">
          <cell r="AB433">
            <v>8405.33</v>
          </cell>
        </row>
        <row r="434">
          <cell r="AB434">
            <v>8405.33</v>
          </cell>
        </row>
        <row r="435">
          <cell r="AB435">
            <v>8405.33</v>
          </cell>
        </row>
        <row r="436">
          <cell r="AB436">
            <v>8405.33</v>
          </cell>
        </row>
        <row r="437">
          <cell r="AB437">
            <v>8405.33</v>
          </cell>
        </row>
        <row r="438">
          <cell r="AB438">
            <v>8405.33</v>
          </cell>
        </row>
        <row r="439">
          <cell r="AB439">
            <v>8405.33</v>
          </cell>
        </row>
        <row r="440">
          <cell r="AB440">
            <v>8405.33</v>
          </cell>
        </row>
        <row r="441">
          <cell r="AB441">
            <v>8405.33</v>
          </cell>
        </row>
        <row r="442">
          <cell r="AB442">
            <v>8569.5</v>
          </cell>
        </row>
        <row r="443">
          <cell r="AB443">
            <v>8569.5</v>
          </cell>
        </row>
        <row r="444">
          <cell r="AB444">
            <v>8569.5</v>
          </cell>
        </row>
        <row r="445">
          <cell r="AB445">
            <v>8569.5</v>
          </cell>
        </row>
        <row r="446">
          <cell r="AB446">
            <v>8569.5</v>
          </cell>
        </row>
        <row r="447">
          <cell r="AB447">
            <v>8569.5</v>
          </cell>
        </row>
        <row r="448">
          <cell r="AB448">
            <v>8569.5</v>
          </cell>
        </row>
        <row r="449">
          <cell r="AB449">
            <v>8569.5</v>
          </cell>
        </row>
        <row r="450">
          <cell r="AB450">
            <v>8569.5</v>
          </cell>
        </row>
        <row r="451">
          <cell r="AB451">
            <v>3228.75</v>
          </cell>
        </row>
        <row r="452">
          <cell r="AB452">
            <v>3228.75</v>
          </cell>
        </row>
        <row r="453">
          <cell r="AB453">
            <v>3228.75</v>
          </cell>
        </row>
        <row r="454">
          <cell r="AB454">
            <v>2816</v>
          </cell>
        </row>
        <row r="455">
          <cell r="AB455">
            <v>2816</v>
          </cell>
        </row>
        <row r="456">
          <cell r="AB456">
            <v>2816</v>
          </cell>
        </row>
        <row r="457">
          <cell r="AB457">
            <v>2816</v>
          </cell>
        </row>
        <row r="458">
          <cell r="AB458">
            <v>2816</v>
          </cell>
        </row>
        <row r="459">
          <cell r="AB459">
            <v>2816</v>
          </cell>
        </row>
        <row r="460">
          <cell r="AB460">
            <v>2816</v>
          </cell>
        </row>
        <row r="461">
          <cell r="AB461">
            <v>2816</v>
          </cell>
        </row>
        <row r="462">
          <cell r="AB462">
            <v>2816</v>
          </cell>
        </row>
        <row r="463">
          <cell r="AB463">
            <v>2816</v>
          </cell>
        </row>
        <row r="464">
          <cell r="AB464">
            <v>2816</v>
          </cell>
        </row>
        <row r="465">
          <cell r="AB465">
            <v>2816</v>
          </cell>
        </row>
        <row r="466">
          <cell r="AB466">
            <v>2871</v>
          </cell>
        </row>
        <row r="467">
          <cell r="AB467">
            <v>2871</v>
          </cell>
        </row>
        <row r="468">
          <cell r="AB468">
            <v>2871</v>
          </cell>
        </row>
        <row r="469">
          <cell r="AB469">
            <v>2871</v>
          </cell>
        </row>
        <row r="470">
          <cell r="AB470">
            <v>2871</v>
          </cell>
        </row>
        <row r="471">
          <cell r="AB471">
            <v>2871</v>
          </cell>
        </row>
        <row r="472">
          <cell r="AB472">
            <v>2871</v>
          </cell>
        </row>
        <row r="473">
          <cell r="AB473">
            <v>2871</v>
          </cell>
        </row>
        <row r="474">
          <cell r="AB474">
            <v>2871</v>
          </cell>
        </row>
        <row r="478">
          <cell r="AB478">
            <v>1640</v>
          </cell>
        </row>
        <row r="479">
          <cell r="AB479">
            <v>1640</v>
          </cell>
        </row>
        <row r="480">
          <cell r="AB480">
            <v>1640</v>
          </cell>
        </row>
        <row r="481">
          <cell r="AB481">
            <v>1450.67</v>
          </cell>
        </row>
        <row r="482">
          <cell r="AB482">
            <v>1450.67</v>
          </cell>
        </row>
        <row r="483">
          <cell r="AB483">
            <v>1450.67</v>
          </cell>
        </row>
        <row r="484">
          <cell r="AB484">
            <v>1450.67</v>
          </cell>
        </row>
        <row r="485">
          <cell r="AB485">
            <v>1450.67</v>
          </cell>
        </row>
        <row r="486">
          <cell r="AB486">
            <v>1450.67</v>
          </cell>
        </row>
        <row r="487">
          <cell r="AB487">
            <v>1450.67</v>
          </cell>
        </row>
        <row r="488">
          <cell r="AB488">
            <v>1450.67</v>
          </cell>
        </row>
        <row r="489">
          <cell r="AB489">
            <v>1450.67</v>
          </cell>
        </row>
        <row r="490">
          <cell r="AB490">
            <v>1450.67</v>
          </cell>
        </row>
        <row r="491">
          <cell r="AB491">
            <v>1450.67</v>
          </cell>
        </row>
        <row r="492">
          <cell r="AB492">
            <v>1450.67</v>
          </cell>
        </row>
        <row r="493">
          <cell r="AB493">
            <v>1479</v>
          </cell>
        </row>
        <row r="494">
          <cell r="AB494">
            <v>1479</v>
          </cell>
        </row>
        <row r="495">
          <cell r="AB495">
            <v>1479</v>
          </cell>
        </row>
        <row r="496">
          <cell r="AB496">
            <v>1479</v>
          </cell>
        </row>
        <row r="497">
          <cell r="AB497">
            <v>1479</v>
          </cell>
        </row>
        <row r="498">
          <cell r="AB498">
            <v>1479</v>
          </cell>
        </row>
        <row r="499">
          <cell r="AB499">
            <v>1479</v>
          </cell>
        </row>
        <row r="500">
          <cell r="AB500">
            <v>1479</v>
          </cell>
        </row>
        <row r="501">
          <cell r="AB501">
            <v>1479</v>
          </cell>
        </row>
        <row r="526">
          <cell r="AB526">
            <v>2613.75</v>
          </cell>
        </row>
        <row r="527">
          <cell r="AB527">
            <v>2613.75</v>
          </cell>
        </row>
        <row r="528">
          <cell r="AB528">
            <v>2613.75</v>
          </cell>
        </row>
        <row r="529">
          <cell r="AB529">
            <v>2346.67</v>
          </cell>
        </row>
        <row r="530">
          <cell r="AB530">
            <v>2346.67</v>
          </cell>
        </row>
        <row r="531">
          <cell r="AB531">
            <v>2346.67</v>
          </cell>
        </row>
        <row r="532">
          <cell r="AB532">
            <v>2346.67</v>
          </cell>
        </row>
        <row r="533">
          <cell r="AB533">
            <v>2346.67</v>
          </cell>
        </row>
        <row r="534">
          <cell r="AB534">
            <v>2346.67</v>
          </cell>
        </row>
        <row r="535">
          <cell r="AB535">
            <v>2346.67</v>
          </cell>
        </row>
        <row r="536">
          <cell r="AB536">
            <v>2346.67</v>
          </cell>
        </row>
        <row r="537">
          <cell r="AB537">
            <v>2346.67</v>
          </cell>
        </row>
        <row r="538">
          <cell r="AB538">
            <v>2346.67</v>
          </cell>
        </row>
        <row r="539">
          <cell r="AB539">
            <v>2346.67</v>
          </cell>
        </row>
        <row r="540">
          <cell r="AB540">
            <v>2346.67</v>
          </cell>
        </row>
        <row r="541">
          <cell r="AB541">
            <v>2392.5</v>
          </cell>
        </row>
        <row r="542">
          <cell r="AB542">
            <v>2392.5</v>
          </cell>
        </row>
        <row r="543">
          <cell r="AB543">
            <v>2392.5</v>
          </cell>
        </row>
        <row r="544">
          <cell r="AB544">
            <v>2392.5</v>
          </cell>
        </row>
        <row r="545">
          <cell r="AB545">
            <v>2392.5</v>
          </cell>
        </row>
        <row r="546">
          <cell r="AB546">
            <v>2392.5</v>
          </cell>
        </row>
        <row r="547">
          <cell r="AB547">
            <v>2392.5</v>
          </cell>
        </row>
        <row r="548">
          <cell r="AB548">
            <v>2392.5</v>
          </cell>
        </row>
        <row r="549">
          <cell r="AB549">
            <v>2392.5</v>
          </cell>
        </row>
        <row r="550">
          <cell r="AB550">
            <v>4817.5</v>
          </cell>
        </row>
        <row r="551">
          <cell r="AB551">
            <v>4817.5</v>
          </cell>
        </row>
        <row r="552">
          <cell r="AB552">
            <v>4817.5</v>
          </cell>
        </row>
        <row r="553">
          <cell r="AB553">
            <v>4352</v>
          </cell>
        </row>
        <row r="554">
          <cell r="AB554">
            <v>4352</v>
          </cell>
        </row>
        <row r="555">
          <cell r="AB555">
            <v>4352</v>
          </cell>
        </row>
        <row r="556">
          <cell r="AB556">
            <v>4352</v>
          </cell>
        </row>
        <row r="557">
          <cell r="AB557">
            <v>4352</v>
          </cell>
        </row>
        <row r="558">
          <cell r="AB558">
            <v>4352</v>
          </cell>
        </row>
        <row r="559">
          <cell r="AB559">
            <v>4352</v>
          </cell>
        </row>
        <row r="560">
          <cell r="AB560">
            <v>4352</v>
          </cell>
        </row>
        <row r="561">
          <cell r="AB561">
            <v>4352</v>
          </cell>
        </row>
        <row r="562">
          <cell r="AB562">
            <v>4352</v>
          </cell>
        </row>
        <row r="563">
          <cell r="AB563">
            <v>4352</v>
          </cell>
        </row>
        <row r="564">
          <cell r="AB564">
            <v>4352</v>
          </cell>
        </row>
        <row r="565">
          <cell r="AB565">
            <v>4437</v>
          </cell>
        </row>
        <row r="566">
          <cell r="AB566">
            <v>4437</v>
          </cell>
        </row>
        <row r="567">
          <cell r="AB567">
            <v>4437</v>
          </cell>
        </row>
        <row r="568">
          <cell r="AB568">
            <v>4437</v>
          </cell>
        </row>
        <row r="569">
          <cell r="AB569">
            <v>4437</v>
          </cell>
        </row>
        <row r="570">
          <cell r="AB570">
            <v>4437</v>
          </cell>
        </row>
        <row r="571">
          <cell r="AB571">
            <v>4437</v>
          </cell>
        </row>
        <row r="572">
          <cell r="AB572">
            <v>4437</v>
          </cell>
        </row>
        <row r="573">
          <cell r="AB573">
            <v>4437</v>
          </cell>
        </row>
        <row r="598">
          <cell r="AB598">
            <v>2101.25</v>
          </cell>
        </row>
        <row r="599">
          <cell r="AB599">
            <v>2101.25</v>
          </cell>
        </row>
        <row r="600">
          <cell r="AB600">
            <v>2101.25</v>
          </cell>
        </row>
        <row r="601">
          <cell r="AB601">
            <v>1834.67</v>
          </cell>
        </row>
        <row r="602">
          <cell r="AB602">
            <v>1834.67</v>
          </cell>
        </row>
        <row r="603">
          <cell r="AB603">
            <v>1834.67</v>
          </cell>
        </row>
        <row r="604">
          <cell r="AB604">
            <v>1834.67</v>
          </cell>
        </row>
        <row r="605">
          <cell r="AB605">
            <v>1834.67</v>
          </cell>
        </row>
        <row r="606">
          <cell r="AB606">
            <v>1834.67</v>
          </cell>
        </row>
        <row r="607">
          <cell r="AB607">
            <v>1834.67</v>
          </cell>
        </row>
        <row r="608">
          <cell r="AB608">
            <v>1834.67</v>
          </cell>
        </row>
        <row r="609">
          <cell r="AB609">
            <v>1834.67</v>
          </cell>
        </row>
        <row r="610">
          <cell r="AB610">
            <v>1834.67</v>
          </cell>
        </row>
        <row r="611">
          <cell r="AB611">
            <v>1834.67</v>
          </cell>
        </row>
        <row r="612">
          <cell r="AB612">
            <v>1834.67</v>
          </cell>
        </row>
        <row r="613">
          <cell r="AB613">
            <v>3349.5</v>
          </cell>
        </row>
        <row r="614">
          <cell r="AB614">
            <v>3349.5</v>
          </cell>
        </row>
        <row r="615">
          <cell r="AB615">
            <v>3349.5</v>
          </cell>
        </row>
        <row r="616">
          <cell r="AB616">
            <v>3349.5</v>
          </cell>
        </row>
        <row r="617">
          <cell r="AB617">
            <v>3349.5</v>
          </cell>
        </row>
        <row r="618">
          <cell r="AB618">
            <v>3349.5</v>
          </cell>
        </row>
        <row r="619">
          <cell r="AB619">
            <v>3349.5</v>
          </cell>
        </row>
        <row r="620">
          <cell r="AB620">
            <v>3349.5</v>
          </cell>
        </row>
        <row r="621">
          <cell r="AB621">
            <v>3349.5</v>
          </cell>
        </row>
        <row r="622">
          <cell r="AB622">
            <v>6634.83</v>
          </cell>
        </row>
        <row r="623">
          <cell r="AB623">
            <v>6634.83</v>
          </cell>
        </row>
        <row r="624">
          <cell r="AB624">
            <v>6634.83</v>
          </cell>
        </row>
        <row r="625">
          <cell r="AB625">
            <v>5013.33</v>
          </cell>
        </row>
        <row r="626">
          <cell r="AB626">
            <v>5013.33</v>
          </cell>
        </row>
        <row r="627">
          <cell r="AB627">
            <v>5013.33</v>
          </cell>
        </row>
        <row r="628">
          <cell r="AB628">
            <v>5013.33</v>
          </cell>
        </row>
        <row r="629">
          <cell r="AB629">
            <v>5013.33</v>
          </cell>
        </row>
        <row r="630">
          <cell r="AB630">
            <v>5013.33</v>
          </cell>
        </row>
        <row r="631">
          <cell r="AB631">
            <v>5013.33</v>
          </cell>
        </row>
        <row r="632">
          <cell r="AB632">
            <v>5013.33</v>
          </cell>
        </row>
        <row r="633">
          <cell r="AB633">
            <v>5013.33</v>
          </cell>
        </row>
        <row r="634">
          <cell r="AB634">
            <v>5013.33</v>
          </cell>
        </row>
        <row r="635">
          <cell r="AB635">
            <v>5013.33</v>
          </cell>
        </row>
        <row r="636">
          <cell r="AB636">
            <v>5013.33</v>
          </cell>
        </row>
        <row r="637">
          <cell r="AB637">
            <v>5113.21</v>
          </cell>
        </row>
        <row r="638">
          <cell r="AB638">
            <v>5113.21</v>
          </cell>
        </row>
        <row r="639">
          <cell r="AB639">
            <v>5113.21</v>
          </cell>
        </row>
        <row r="640">
          <cell r="AB640">
            <v>5113.21</v>
          </cell>
        </row>
        <row r="641">
          <cell r="AB641">
            <v>5113.21</v>
          </cell>
        </row>
        <row r="642">
          <cell r="AB642">
            <v>5113.21</v>
          </cell>
        </row>
        <row r="643">
          <cell r="AB643">
            <v>5113.21</v>
          </cell>
        </row>
        <row r="644">
          <cell r="AB644">
            <v>5113.21</v>
          </cell>
        </row>
        <row r="645">
          <cell r="AB645">
            <v>5113.21</v>
          </cell>
        </row>
        <row r="646">
          <cell r="AB646">
            <v>1537.5</v>
          </cell>
        </row>
        <row r="647">
          <cell r="AB647">
            <v>1537.5</v>
          </cell>
        </row>
        <row r="648">
          <cell r="AB648">
            <v>1537.5</v>
          </cell>
        </row>
        <row r="649">
          <cell r="AB649">
            <v>1365.33</v>
          </cell>
        </row>
        <row r="650">
          <cell r="AB650">
            <v>1365.33</v>
          </cell>
        </row>
        <row r="651">
          <cell r="AB651">
            <v>1365.33</v>
          </cell>
        </row>
        <row r="652">
          <cell r="AB652">
            <v>1365.33</v>
          </cell>
        </row>
        <row r="653">
          <cell r="AB653">
            <v>1365.33</v>
          </cell>
        </row>
        <row r="654">
          <cell r="AB654">
            <v>1365.33</v>
          </cell>
        </row>
        <row r="655">
          <cell r="AB655">
            <v>1365.33</v>
          </cell>
        </row>
        <row r="656">
          <cell r="AB656">
            <v>1365.33</v>
          </cell>
        </row>
        <row r="657">
          <cell r="AB657">
            <v>1365.33</v>
          </cell>
        </row>
        <row r="658">
          <cell r="AB658">
            <v>1365.33</v>
          </cell>
        </row>
        <row r="659">
          <cell r="AB659">
            <v>1365.33</v>
          </cell>
        </row>
        <row r="660">
          <cell r="AB660">
            <v>1365.33</v>
          </cell>
        </row>
        <row r="661">
          <cell r="AB661">
            <v>1392</v>
          </cell>
        </row>
        <row r="662">
          <cell r="AB662">
            <v>1392</v>
          </cell>
        </row>
        <row r="663">
          <cell r="AB663">
            <v>1392</v>
          </cell>
        </row>
        <row r="664">
          <cell r="AB664">
            <v>1392</v>
          </cell>
        </row>
        <row r="665">
          <cell r="AB665">
            <v>1392</v>
          </cell>
        </row>
        <row r="666">
          <cell r="AB666">
            <v>1392</v>
          </cell>
        </row>
        <row r="667">
          <cell r="AB667">
            <v>1392</v>
          </cell>
        </row>
        <row r="668">
          <cell r="AB668">
            <v>1392</v>
          </cell>
        </row>
        <row r="669">
          <cell r="AB669">
            <v>1392</v>
          </cell>
        </row>
        <row r="670">
          <cell r="AB670">
            <v>2613.75</v>
          </cell>
        </row>
        <row r="671">
          <cell r="AB671">
            <v>2613.75</v>
          </cell>
        </row>
        <row r="672">
          <cell r="AB672">
            <v>2613.75</v>
          </cell>
        </row>
        <row r="673">
          <cell r="AB673">
            <v>2346.67</v>
          </cell>
        </row>
        <row r="674">
          <cell r="AB674">
            <v>2346.67</v>
          </cell>
        </row>
        <row r="675">
          <cell r="AB675">
            <v>2346.67</v>
          </cell>
        </row>
        <row r="676">
          <cell r="AB676">
            <v>2346.67</v>
          </cell>
        </row>
        <row r="677">
          <cell r="AB677">
            <v>2346.67</v>
          </cell>
        </row>
        <row r="678">
          <cell r="AB678">
            <v>2346.67</v>
          </cell>
        </row>
        <row r="679">
          <cell r="AB679">
            <v>2346.67</v>
          </cell>
        </row>
        <row r="680">
          <cell r="AB680">
            <v>2346.67</v>
          </cell>
        </row>
        <row r="681">
          <cell r="AB681">
            <v>2346.67</v>
          </cell>
        </row>
        <row r="682">
          <cell r="AB682">
            <v>2346.67</v>
          </cell>
        </row>
        <row r="683">
          <cell r="AB683">
            <v>2346.67</v>
          </cell>
        </row>
        <row r="684">
          <cell r="AB684">
            <v>2346.67</v>
          </cell>
        </row>
        <row r="685">
          <cell r="AB685">
            <v>2392.5</v>
          </cell>
        </row>
        <row r="686">
          <cell r="AB686">
            <v>2392.5</v>
          </cell>
        </row>
        <row r="687">
          <cell r="AB687">
            <v>2392.5</v>
          </cell>
        </row>
        <row r="688">
          <cell r="AB688">
            <v>2392.5</v>
          </cell>
        </row>
        <row r="689">
          <cell r="AB689">
            <v>2392.5</v>
          </cell>
        </row>
        <row r="690">
          <cell r="AB690">
            <v>2392.5</v>
          </cell>
        </row>
        <row r="691">
          <cell r="AB691">
            <v>2392.5</v>
          </cell>
        </row>
        <row r="692">
          <cell r="AB692">
            <v>2392.5</v>
          </cell>
        </row>
        <row r="693">
          <cell r="AB693">
            <v>2392.5</v>
          </cell>
        </row>
        <row r="694">
          <cell r="AB694">
            <v>1947.5</v>
          </cell>
        </row>
        <row r="695">
          <cell r="AB695">
            <v>1947.5</v>
          </cell>
        </row>
        <row r="696">
          <cell r="AB696">
            <v>1947.5</v>
          </cell>
        </row>
        <row r="697">
          <cell r="AB697">
            <v>1792</v>
          </cell>
        </row>
        <row r="698">
          <cell r="AB698">
            <v>1792</v>
          </cell>
        </row>
        <row r="699">
          <cell r="AB699">
            <v>1792</v>
          </cell>
        </row>
        <row r="700">
          <cell r="AB700">
            <v>1792</v>
          </cell>
        </row>
        <row r="701">
          <cell r="AB701">
            <v>1792</v>
          </cell>
        </row>
        <row r="702">
          <cell r="AB702">
            <v>1792</v>
          </cell>
        </row>
        <row r="703">
          <cell r="AB703">
            <v>1792</v>
          </cell>
        </row>
        <row r="704">
          <cell r="AB704">
            <v>1792</v>
          </cell>
        </row>
        <row r="705">
          <cell r="AB705">
            <v>1792</v>
          </cell>
        </row>
        <row r="706">
          <cell r="AB706">
            <v>1792</v>
          </cell>
        </row>
        <row r="707">
          <cell r="AB707">
            <v>1792</v>
          </cell>
        </row>
        <row r="708">
          <cell r="AB708">
            <v>1792</v>
          </cell>
        </row>
        <row r="709">
          <cell r="AB709">
            <v>1827</v>
          </cell>
        </row>
        <row r="710">
          <cell r="AB710">
            <v>1827</v>
          </cell>
        </row>
        <row r="711">
          <cell r="AB711">
            <v>1827</v>
          </cell>
        </row>
        <row r="712">
          <cell r="AB712">
            <v>1827</v>
          </cell>
        </row>
        <row r="713">
          <cell r="AB713">
            <v>1827</v>
          </cell>
        </row>
        <row r="714">
          <cell r="AB714">
            <v>1827</v>
          </cell>
        </row>
        <row r="715">
          <cell r="AB715">
            <v>1827</v>
          </cell>
        </row>
        <row r="716">
          <cell r="AB716">
            <v>1827</v>
          </cell>
        </row>
        <row r="717">
          <cell r="AB717">
            <v>1827</v>
          </cell>
        </row>
        <row r="718">
          <cell r="AB718">
            <v>3587.5</v>
          </cell>
        </row>
        <row r="719">
          <cell r="AB719">
            <v>3587.5</v>
          </cell>
        </row>
        <row r="720">
          <cell r="AB720">
            <v>3587.5</v>
          </cell>
        </row>
        <row r="721">
          <cell r="AB721">
            <v>3242.67</v>
          </cell>
        </row>
        <row r="722">
          <cell r="AB722">
            <v>3242.67</v>
          </cell>
        </row>
        <row r="723">
          <cell r="AB723">
            <v>3242.67</v>
          </cell>
        </row>
        <row r="724">
          <cell r="AB724">
            <v>3242.67</v>
          </cell>
        </row>
        <row r="725">
          <cell r="AB725">
            <v>3242.67</v>
          </cell>
        </row>
        <row r="726">
          <cell r="AB726">
            <v>3242.67</v>
          </cell>
        </row>
        <row r="727">
          <cell r="AB727">
            <v>3242.67</v>
          </cell>
        </row>
        <row r="728">
          <cell r="AB728">
            <v>3242.67</v>
          </cell>
        </row>
        <row r="729">
          <cell r="AB729">
            <v>3242.67</v>
          </cell>
        </row>
        <row r="730">
          <cell r="AB730">
            <v>3242.67</v>
          </cell>
        </row>
        <row r="731">
          <cell r="AB731">
            <v>3242.67</v>
          </cell>
        </row>
        <row r="732">
          <cell r="AB732">
            <v>3242.67</v>
          </cell>
        </row>
        <row r="733">
          <cell r="AB733">
            <v>3306</v>
          </cell>
        </row>
        <row r="734">
          <cell r="AB734">
            <v>3306</v>
          </cell>
        </row>
        <row r="735">
          <cell r="AB735">
            <v>3306</v>
          </cell>
        </row>
        <row r="736">
          <cell r="AB736">
            <v>3306</v>
          </cell>
        </row>
        <row r="737">
          <cell r="AB737">
            <v>3306</v>
          </cell>
        </row>
        <row r="738">
          <cell r="AB738">
            <v>3306</v>
          </cell>
        </row>
        <row r="739">
          <cell r="AB739">
            <v>3306</v>
          </cell>
        </row>
        <row r="740">
          <cell r="AB740">
            <v>3306</v>
          </cell>
        </row>
        <row r="741">
          <cell r="AB741">
            <v>3306</v>
          </cell>
        </row>
        <row r="742">
          <cell r="AB742">
            <v>2870</v>
          </cell>
        </row>
        <row r="743">
          <cell r="AB743">
            <v>2870</v>
          </cell>
        </row>
        <row r="744">
          <cell r="AB744">
            <v>2870</v>
          </cell>
        </row>
        <row r="745">
          <cell r="AB745">
            <v>2517.33</v>
          </cell>
        </row>
        <row r="746">
          <cell r="AB746">
            <v>2517.33</v>
          </cell>
        </row>
        <row r="747">
          <cell r="AB747">
            <v>2517.33</v>
          </cell>
        </row>
        <row r="748">
          <cell r="AB748">
            <v>2517.33</v>
          </cell>
        </row>
        <row r="749">
          <cell r="AB749">
            <v>2517.33</v>
          </cell>
        </row>
        <row r="750">
          <cell r="AB750">
            <v>2517.33</v>
          </cell>
        </row>
        <row r="751">
          <cell r="AB751">
            <v>2517.33</v>
          </cell>
        </row>
        <row r="752">
          <cell r="AB752">
            <v>2517.33</v>
          </cell>
        </row>
        <row r="753">
          <cell r="AB753">
            <v>2517.33</v>
          </cell>
        </row>
        <row r="766">
          <cell r="AB766">
            <v>6785.63</v>
          </cell>
        </row>
        <row r="767">
          <cell r="AB767">
            <v>6785.63</v>
          </cell>
        </row>
        <row r="768">
          <cell r="AB768">
            <v>6785.63</v>
          </cell>
        </row>
        <row r="769">
          <cell r="AB769">
            <v>7253.33</v>
          </cell>
        </row>
        <row r="770">
          <cell r="AB770">
            <v>7253.33</v>
          </cell>
        </row>
        <row r="771">
          <cell r="AB771">
            <v>7253.33</v>
          </cell>
        </row>
        <row r="772">
          <cell r="AB772">
            <v>7253.33</v>
          </cell>
        </row>
        <row r="773">
          <cell r="AB773">
            <v>7253.33</v>
          </cell>
        </row>
        <row r="774">
          <cell r="AB774">
            <v>7253.33</v>
          </cell>
        </row>
        <row r="775">
          <cell r="AB775">
            <v>7253.33</v>
          </cell>
        </row>
        <row r="776">
          <cell r="AB776">
            <v>7253.33</v>
          </cell>
        </row>
        <row r="777">
          <cell r="AB777">
            <v>7253.33</v>
          </cell>
        </row>
        <row r="778">
          <cell r="AB778">
            <v>7253.33</v>
          </cell>
        </row>
        <row r="779">
          <cell r="AB779">
            <v>7253.33</v>
          </cell>
        </row>
        <row r="780">
          <cell r="AB780">
            <v>7253.33</v>
          </cell>
        </row>
        <row r="781">
          <cell r="AB781">
            <v>7397.83</v>
          </cell>
        </row>
        <row r="782">
          <cell r="AB782">
            <v>7397.83</v>
          </cell>
        </row>
        <row r="783">
          <cell r="AB783">
            <v>7397.83</v>
          </cell>
        </row>
        <row r="784">
          <cell r="AB784">
            <v>7397.83</v>
          </cell>
        </row>
        <row r="785">
          <cell r="AB785">
            <v>7397.83</v>
          </cell>
        </row>
        <row r="786">
          <cell r="AB786">
            <v>7397.83</v>
          </cell>
        </row>
        <row r="787">
          <cell r="AB787">
            <v>7397.83</v>
          </cell>
        </row>
        <row r="788">
          <cell r="AB788">
            <v>7397.83</v>
          </cell>
        </row>
        <row r="789">
          <cell r="AB789">
            <v>7397.83</v>
          </cell>
        </row>
        <row r="790">
          <cell r="AB790">
            <v>2562.5</v>
          </cell>
        </row>
        <row r="791">
          <cell r="AB791">
            <v>2562.5</v>
          </cell>
        </row>
        <row r="792">
          <cell r="AB792">
            <v>2562.5</v>
          </cell>
        </row>
        <row r="793">
          <cell r="AB793">
            <v>2261.33</v>
          </cell>
        </row>
        <row r="794">
          <cell r="AB794">
            <v>2261.33</v>
          </cell>
        </row>
        <row r="795">
          <cell r="AB795">
            <v>2261.33</v>
          </cell>
        </row>
        <row r="796">
          <cell r="AB796">
            <v>2261.33</v>
          </cell>
        </row>
        <row r="797">
          <cell r="AB797">
            <v>2261.33</v>
          </cell>
        </row>
        <row r="798">
          <cell r="AB798">
            <v>2261.33</v>
          </cell>
        </row>
        <row r="799">
          <cell r="AB799">
            <v>2261.33</v>
          </cell>
        </row>
        <row r="800">
          <cell r="AB800">
            <v>2261.33</v>
          </cell>
        </row>
        <row r="801">
          <cell r="AB801">
            <v>2261.33</v>
          </cell>
        </row>
        <row r="802">
          <cell r="AB802">
            <v>2261.33</v>
          </cell>
        </row>
        <row r="803">
          <cell r="AB803">
            <v>2261.33</v>
          </cell>
        </row>
        <row r="804">
          <cell r="AB804">
            <v>2261.33</v>
          </cell>
        </row>
        <row r="805">
          <cell r="AB805">
            <v>2305.5</v>
          </cell>
        </row>
        <row r="806">
          <cell r="AB806">
            <v>2305.5</v>
          </cell>
        </row>
        <row r="807">
          <cell r="AB807">
            <v>2305.5</v>
          </cell>
        </row>
        <row r="808">
          <cell r="AB808">
            <v>2305.5</v>
          </cell>
        </row>
        <row r="809">
          <cell r="AB809">
            <v>2305.5</v>
          </cell>
        </row>
        <row r="810">
          <cell r="AB810">
            <v>2305.5</v>
          </cell>
        </row>
        <row r="811">
          <cell r="AB811">
            <v>2305.5</v>
          </cell>
        </row>
        <row r="812">
          <cell r="AB812">
            <v>2305.5</v>
          </cell>
        </row>
        <row r="813">
          <cell r="AB813">
            <v>2305.5</v>
          </cell>
        </row>
        <row r="814">
          <cell r="AB814">
            <v>2306.25</v>
          </cell>
        </row>
        <row r="815">
          <cell r="AB815">
            <v>2306.25</v>
          </cell>
        </row>
        <row r="816">
          <cell r="AB816">
            <v>2306.25</v>
          </cell>
        </row>
        <row r="817">
          <cell r="AB817">
            <v>2005.33</v>
          </cell>
        </row>
        <row r="818">
          <cell r="AB818">
            <v>2005.33</v>
          </cell>
        </row>
        <row r="819">
          <cell r="AB819">
            <v>2005.33</v>
          </cell>
        </row>
        <row r="820">
          <cell r="AB820">
            <v>2005.33</v>
          </cell>
        </row>
        <row r="821">
          <cell r="AB821">
            <v>2005.33</v>
          </cell>
        </row>
        <row r="822">
          <cell r="AB822">
            <v>2005.33</v>
          </cell>
        </row>
        <row r="823">
          <cell r="AB823">
            <v>2005.33</v>
          </cell>
        </row>
        <row r="824">
          <cell r="AB824">
            <v>2005.33</v>
          </cell>
        </row>
        <row r="825">
          <cell r="AB825">
            <v>2005.33</v>
          </cell>
        </row>
        <row r="826">
          <cell r="AB826">
            <v>2005.33</v>
          </cell>
        </row>
        <row r="827">
          <cell r="AB827">
            <v>2005.33</v>
          </cell>
        </row>
        <row r="828">
          <cell r="AB828">
            <v>2005.33</v>
          </cell>
        </row>
        <row r="829">
          <cell r="AB829">
            <v>2044.5</v>
          </cell>
        </row>
        <row r="830">
          <cell r="AB830">
            <v>2044.5</v>
          </cell>
        </row>
        <row r="831">
          <cell r="AB831">
            <v>2044.5</v>
          </cell>
        </row>
        <row r="832">
          <cell r="AB832">
            <v>2044.5</v>
          </cell>
        </row>
        <row r="833">
          <cell r="AB833">
            <v>2044.5</v>
          </cell>
        </row>
        <row r="834">
          <cell r="AB834">
            <v>2044.5</v>
          </cell>
        </row>
        <row r="835">
          <cell r="AB835">
            <v>2044.5</v>
          </cell>
        </row>
        <row r="836">
          <cell r="AB836">
            <v>2044.5</v>
          </cell>
        </row>
        <row r="837">
          <cell r="AB837">
            <v>2044.5</v>
          </cell>
        </row>
        <row r="838">
          <cell r="AB838">
            <v>2818.75</v>
          </cell>
        </row>
        <row r="839">
          <cell r="AB839">
            <v>2818.75</v>
          </cell>
        </row>
        <row r="840">
          <cell r="AB840">
            <v>2818.75</v>
          </cell>
        </row>
        <row r="841">
          <cell r="AB841">
            <v>2474.67</v>
          </cell>
        </row>
        <row r="842">
          <cell r="AB842">
            <v>2474.67</v>
          </cell>
        </row>
        <row r="843">
          <cell r="AB843">
            <v>2474.67</v>
          </cell>
        </row>
        <row r="844">
          <cell r="AB844">
            <v>2474.67</v>
          </cell>
        </row>
        <row r="845">
          <cell r="AB845">
            <v>2474.67</v>
          </cell>
        </row>
        <row r="846">
          <cell r="AB846">
            <v>2474.67</v>
          </cell>
        </row>
        <row r="847">
          <cell r="AB847">
            <v>2474.67</v>
          </cell>
        </row>
        <row r="848">
          <cell r="AB848">
            <v>2474.67</v>
          </cell>
        </row>
        <row r="849">
          <cell r="AB849">
            <v>2474.67</v>
          </cell>
        </row>
        <row r="850">
          <cell r="AB850">
            <v>2474.67</v>
          </cell>
        </row>
        <row r="851">
          <cell r="AB851">
            <v>2474.67</v>
          </cell>
        </row>
        <row r="852">
          <cell r="AB852">
            <v>2474.67</v>
          </cell>
        </row>
        <row r="853">
          <cell r="AB853">
            <v>2523</v>
          </cell>
        </row>
        <row r="854">
          <cell r="AB854">
            <v>2523</v>
          </cell>
        </row>
        <row r="855">
          <cell r="AB855">
            <v>2523</v>
          </cell>
        </row>
        <row r="856">
          <cell r="AB856">
            <v>2523</v>
          </cell>
        </row>
        <row r="857">
          <cell r="AB857">
            <v>2523</v>
          </cell>
        </row>
        <row r="858">
          <cell r="AB858">
            <v>2523</v>
          </cell>
        </row>
        <row r="859">
          <cell r="AB859">
            <v>2523</v>
          </cell>
        </row>
        <row r="860">
          <cell r="AB860">
            <v>2523</v>
          </cell>
        </row>
        <row r="861">
          <cell r="AB861">
            <v>2523</v>
          </cell>
        </row>
        <row r="862">
          <cell r="AB862">
            <v>2460</v>
          </cell>
        </row>
        <row r="863">
          <cell r="AB863">
            <v>2460</v>
          </cell>
        </row>
        <row r="864">
          <cell r="AB864">
            <v>2460</v>
          </cell>
        </row>
        <row r="865">
          <cell r="AB865">
            <v>2218.67</v>
          </cell>
        </row>
        <row r="866">
          <cell r="AB866">
            <v>2218.67</v>
          </cell>
        </row>
        <row r="867">
          <cell r="AB867">
            <v>2218.67</v>
          </cell>
        </row>
        <row r="868">
          <cell r="AB868">
            <v>2218.67</v>
          </cell>
        </row>
        <row r="869">
          <cell r="AB869">
            <v>2218.67</v>
          </cell>
        </row>
        <row r="870">
          <cell r="AB870">
            <v>2218.67</v>
          </cell>
        </row>
        <row r="871">
          <cell r="AB871">
            <v>2218.67</v>
          </cell>
        </row>
        <row r="872">
          <cell r="AB872">
            <v>2218.67</v>
          </cell>
        </row>
        <row r="873">
          <cell r="AB873">
            <v>2218.67</v>
          </cell>
        </row>
        <row r="874">
          <cell r="AB874">
            <v>2218.67</v>
          </cell>
        </row>
        <row r="875">
          <cell r="AB875">
            <v>2218.67</v>
          </cell>
        </row>
        <row r="876">
          <cell r="AB876">
            <v>2218.67</v>
          </cell>
        </row>
        <row r="877">
          <cell r="AB877">
            <v>2262</v>
          </cell>
        </row>
        <row r="878">
          <cell r="AB878">
            <v>2262</v>
          </cell>
        </row>
        <row r="879">
          <cell r="AB879">
            <v>2262</v>
          </cell>
        </row>
        <row r="880">
          <cell r="AB880">
            <v>2262</v>
          </cell>
        </row>
        <row r="881">
          <cell r="AB881">
            <v>2262</v>
          </cell>
        </row>
        <row r="882">
          <cell r="AB882">
            <v>2262</v>
          </cell>
        </row>
        <row r="883">
          <cell r="AB883">
            <v>2262</v>
          </cell>
        </row>
        <row r="884">
          <cell r="AB884">
            <v>2262</v>
          </cell>
        </row>
        <row r="885">
          <cell r="AB885">
            <v>2262</v>
          </cell>
        </row>
        <row r="886">
          <cell r="AB886">
            <v>1486.25</v>
          </cell>
        </row>
        <row r="887">
          <cell r="AB887">
            <v>1486.25</v>
          </cell>
        </row>
        <row r="888">
          <cell r="AB888">
            <v>1486.25</v>
          </cell>
        </row>
        <row r="889">
          <cell r="AB889">
            <v>1322.67</v>
          </cell>
        </row>
        <row r="890">
          <cell r="AB890">
            <v>1322.67</v>
          </cell>
        </row>
        <row r="891">
          <cell r="AB891">
            <v>1322.67</v>
          </cell>
        </row>
        <row r="892">
          <cell r="AB892">
            <v>1322.67</v>
          </cell>
        </row>
        <row r="893">
          <cell r="AB893">
            <v>1322.67</v>
          </cell>
        </row>
        <row r="894">
          <cell r="AB894">
            <v>1322.67</v>
          </cell>
        </row>
        <row r="895">
          <cell r="AB895">
            <v>1322.67</v>
          </cell>
        </row>
        <row r="896">
          <cell r="AB896">
            <v>1322.67</v>
          </cell>
        </row>
        <row r="897">
          <cell r="AB897">
            <v>1322.67</v>
          </cell>
        </row>
        <row r="898">
          <cell r="AB898">
            <v>1322.67</v>
          </cell>
        </row>
        <row r="899">
          <cell r="AB899">
            <v>1322.67</v>
          </cell>
        </row>
        <row r="900">
          <cell r="AB900">
            <v>1322.67</v>
          </cell>
        </row>
        <row r="901">
          <cell r="AB901">
            <v>1348.5</v>
          </cell>
        </row>
        <row r="902">
          <cell r="AB902">
            <v>1348.5</v>
          </cell>
        </row>
        <row r="903">
          <cell r="AB903">
            <v>1348.5</v>
          </cell>
        </row>
        <row r="904">
          <cell r="AB904">
            <v>1348.5</v>
          </cell>
        </row>
        <row r="905">
          <cell r="AB905">
            <v>1348.5</v>
          </cell>
        </row>
        <row r="906">
          <cell r="AB906">
            <v>1348.5</v>
          </cell>
        </row>
        <row r="907">
          <cell r="AB907">
            <v>1348.5</v>
          </cell>
        </row>
        <row r="908">
          <cell r="AB908">
            <v>1348.5</v>
          </cell>
        </row>
        <row r="909">
          <cell r="AB909">
            <v>1348.5</v>
          </cell>
        </row>
        <row r="910">
          <cell r="AB910">
            <v>4253.75</v>
          </cell>
        </row>
        <row r="911">
          <cell r="AB911">
            <v>4253.75</v>
          </cell>
        </row>
        <row r="912">
          <cell r="AB912">
            <v>4253.75</v>
          </cell>
        </row>
        <row r="913">
          <cell r="AB913">
            <v>3712</v>
          </cell>
        </row>
        <row r="914">
          <cell r="AB914">
            <v>3712</v>
          </cell>
        </row>
        <row r="915">
          <cell r="AB915">
            <v>3712</v>
          </cell>
        </row>
        <row r="916">
          <cell r="AB916">
            <v>3712</v>
          </cell>
        </row>
        <row r="917">
          <cell r="AB917">
            <v>3712</v>
          </cell>
        </row>
        <row r="918">
          <cell r="AB918">
            <v>3712</v>
          </cell>
        </row>
        <row r="919">
          <cell r="AB919">
            <v>3712</v>
          </cell>
        </row>
        <row r="920">
          <cell r="AB920">
            <v>3712</v>
          </cell>
        </row>
        <row r="921">
          <cell r="AB921">
            <v>3712</v>
          </cell>
        </row>
        <row r="922">
          <cell r="AB922">
            <v>3712</v>
          </cell>
        </row>
        <row r="923">
          <cell r="AB923">
            <v>3712</v>
          </cell>
        </row>
        <row r="924">
          <cell r="AB924">
            <v>3712</v>
          </cell>
        </row>
        <row r="925">
          <cell r="AB925">
            <v>3784.5</v>
          </cell>
        </row>
        <row r="926">
          <cell r="AB926">
            <v>3784.5</v>
          </cell>
        </row>
        <row r="927">
          <cell r="AB927">
            <v>3784.5</v>
          </cell>
        </row>
        <row r="928">
          <cell r="AB928">
            <v>3784.5</v>
          </cell>
        </row>
        <row r="929">
          <cell r="AB929">
            <v>3784.5</v>
          </cell>
        </row>
        <row r="930">
          <cell r="AB930">
            <v>3784.5</v>
          </cell>
        </row>
        <row r="931">
          <cell r="AB931">
            <v>3784.5</v>
          </cell>
        </row>
        <row r="932">
          <cell r="AB932">
            <v>3784.5</v>
          </cell>
        </row>
        <row r="933">
          <cell r="AB933">
            <v>3784.5</v>
          </cell>
        </row>
        <row r="982">
          <cell r="AB982">
            <v>2408.75</v>
          </cell>
        </row>
        <row r="983">
          <cell r="AB983">
            <v>2408.75</v>
          </cell>
        </row>
        <row r="984">
          <cell r="AB984">
            <v>2408.75</v>
          </cell>
        </row>
        <row r="985">
          <cell r="AB985">
            <v>2176</v>
          </cell>
        </row>
        <row r="986">
          <cell r="AB986">
            <v>2176</v>
          </cell>
        </row>
        <row r="987">
          <cell r="AB987">
            <v>2176</v>
          </cell>
        </row>
        <row r="988">
          <cell r="AB988">
            <v>2176</v>
          </cell>
        </row>
        <row r="989">
          <cell r="AB989">
            <v>2176</v>
          </cell>
        </row>
        <row r="990">
          <cell r="AB990">
            <v>2176</v>
          </cell>
        </row>
        <row r="991">
          <cell r="AB991">
            <v>2176</v>
          </cell>
        </row>
        <row r="992">
          <cell r="AB992">
            <v>2176</v>
          </cell>
        </row>
        <row r="993">
          <cell r="AB993">
            <v>2176</v>
          </cell>
        </row>
        <row r="994">
          <cell r="AB994">
            <v>2176</v>
          </cell>
        </row>
        <row r="995">
          <cell r="AB995">
            <v>2176</v>
          </cell>
        </row>
        <row r="996">
          <cell r="AB996">
            <v>2176</v>
          </cell>
        </row>
        <row r="997">
          <cell r="AB997">
            <v>2218.5</v>
          </cell>
        </row>
        <row r="998">
          <cell r="AB998">
            <v>2218.5</v>
          </cell>
        </row>
        <row r="999">
          <cell r="AB999">
            <v>2218.5</v>
          </cell>
        </row>
        <row r="1000">
          <cell r="AB1000">
            <v>2218.5</v>
          </cell>
        </row>
        <row r="1001">
          <cell r="AB1001">
            <v>2218.5</v>
          </cell>
        </row>
        <row r="1002">
          <cell r="AB1002">
            <v>2218.5</v>
          </cell>
        </row>
        <row r="1003">
          <cell r="AB1003">
            <v>2218.5</v>
          </cell>
        </row>
        <row r="1004">
          <cell r="AB1004">
            <v>2218.5</v>
          </cell>
        </row>
        <row r="1005">
          <cell r="AB1005">
            <v>2218.5</v>
          </cell>
        </row>
        <row r="1036">
          <cell r="AB1036">
            <v>8896.7099999999991</v>
          </cell>
        </row>
        <row r="1037">
          <cell r="AB1037">
            <v>8896.7099999999991</v>
          </cell>
        </row>
        <row r="1038">
          <cell r="AB1038">
            <v>8896.7099999999991</v>
          </cell>
        </row>
        <row r="1039">
          <cell r="AB1039">
            <v>6922.67</v>
          </cell>
        </row>
        <row r="1040">
          <cell r="AB1040">
            <v>6922.67</v>
          </cell>
        </row>
        <row r="1041">
          <cell r="AB1041">
            <v>6922.67</v>
          </cell>
        </row>
        <row r="1042">
          <cell r="AB1042">
            <v>6922.67</v>
          </cell>
        </row>
        <row r="1043">
          <cell r="AB1043">
            <v>6922.67</v>
          </cell>
        </row>
        <row r="1044">
          <cell r="AB1044">
            <v>6922.67</v>
          </cell>
        </row>
        <row r="1045">
          <cell r="AB1045">
            <v>6922.67</v>
          </cell>
        </row>
        <row r="1046">
          <cell r="AB1046">
            <v>6922.67</v>
          </cell>
        </row>
        <row r="1047">
          <cell r="AB1047">
            <v>6922.67</v>
          </cell>
        </row>
        <row r="1049">
          <cell r="AB1049">
            <v>6922.67</v>
          </cell>
        </row>
        <row r="1050">
          <cell r="AB1050">
            <v>6922.67</v>
          </cell>
        </row>
        <row r="1051">
          <cell r="AB1051">
            <v>7060.58</v>
          </cell>
        </row>
        <row r="1052">
          <cell r="AB1052">
            <v>7060.58</v>
          </cell>
        </row>
        <row r="1053">
          <cell r="AB1053">
            <v>7060.58</v>
          </cell>
        </row>
        <row r="1054">
          <cell r="AB1054">
            <v>7060.58</v>
          </cell>
        </row>
        <row r="1055">
          <cell r="AB1055">
            <v>7060.58</v>
          </cell>
        </row>
        <row r="1056">
          <cell r="AB1056">
            <v>7060.58</v>
          </cell>
        </row>
        <row r="1057">
          <cell r="AB1057">
            <v>7060.58</v>
          </cell>
        </row>
        <row r="1058">
          <cell r="AB1058">
            <v>7060.58</v>
          </cell>
        </row>
        <row r="1059">
          <cell r="AB1059">
            <v>7060.58</v>
          </cell>
        </row>
        <row r="1060">
          <cell r="AB1060">
            <v>5730.08</v>
          </cell>
        </row>
        <row r="1061">
          <cell r="AB1061">
            <v>5730.08</v>
          </cell>
        </row>
        <row r="1062">
          <cell r="AB1062">
            <v>5730.08</v>
          </cell>
        </row>
        <row r="1063">
          <cell r="AB1063">
            <v>4906.67</v>
          </cell>
        </row>
        <row r="1064">
          <cell r="AB1064">
            <v>4906.67</v>
          </cell>
        </row>
        <row r="1065">
          <cell r="AB1065">
            <v>4906.67</v>
          </cell>
        </row>
        <row r="1066">
          <cell r="AB1066">
            <v>4906.67</v>
          </cell>
        </row>
        <row r="1067">
          <cell r="AB1067">
            <v>4906.67</v>
          </cell>
        </row>
        <row r="1068">
          <cell r="AB1068">
            <v>4906.67</v>
          </cell>
        </row>
        <row r="1069">
          <cell r="AB1069">
            <v>4906.67</v>
          </cell>
        </row>
        <row r="1070">
          <cell r="AB1070">
            <v>4906.67</v>
          </cell>
        </row>
        <row r="1071">
          <cell r="AB1071">
            <v>4906.67</v>
          </cell>
        </row>
        <row r="1072">
          <cell r="AB1072">
            <v>4906.67</v>
          </cell>
        </row>
        <row r="1073">
          <cell r="AB1073">
            <v>4906.67</v>
          </cell>
        </row>
        <row r="1074">
          <cell r="AB1074">
            <v>4906.67</v>
          </cell>
        </row>
        <row r="1075">
          <cell r="AB1075">
            <v>5004.42</v>
          </cell>
        </row>
        <row r="1076">
          <cell r="AB1076">
            <v>5004.42</v>
          </cell>
        </row>
        <row r="1077">
          <cell r="AB1077">
            <v>5004.42</v>
          </cell>
        </row>
        <row r="1078">
          <cell r="AB1078">
            <v>5004.42</v>
          </cell>
        </row>
        <row r="1079">
          <cell r="AB1079">
            <v>5004.42</v>
          </cell>
        </row>
        <row r="1080">
          <cell r="AB1080">
            <v>5004.42</v>
          </cell>
        </row>
        <row r="1081">
          <cell r="AB1081">
            <v>5004.42</v>
          </cell>
        </row>
        <row r="1082">
          <cell r="AB1082">
            <v>5004.42</v>
          </cell>
        </row>
        <row r="1083">
          <cell r="AB1083">
            <v>5004.42</v>
          </cell>
        </row>
        <row r="1084">
          <cell r="AB1084">
            <v>1332.5</v>
          </cell>
        </row>
        <row r="1085">
          <cell r="AB1085">
            <v>1332.5</v>
          </cell>
        </row>
        <row r="1086">
          <cell r="AB1086">
            <v>1332.5</v>
          </cell>
        </row>
        <row r="1087">
          <cell r="AB1087">
            <v>59.73</v>
          </cell>
        </row>
        <row r="1088">
          <cell r="AB1088">
            <v>59.73</v>
          </cell>
        </row>
        <row r="1089">
          <cell r="AB1089">
            <v>59.73</v>
          </cell>
        </row>
        <row r="1090">
          <cell r="AB1090">
            <v>59.73</v>
          </cell>
        </row>
        <row r="1091">
          <cell r="AB1091">
            <v>59.73</v>
          </cell>
        </row>
        <row r="1092">
          <cell r="AB1092">
            <v>59.73</v>
          </cell>
        </row>
        <row r="1093">
          <cell r="AB1093">
            <v>59.73</v>
          </cell>
        </row>
        <row r="1094">
          <cell r="AB1094">
            <v>59.73</v>
          </cell>
        </row>
        <row r="1095">
          <cell r="AB1095">
            <v>59.73</v>
          </cell>
        </row>
        <row r="1096">
          <cell r="AB1096">
            <v>59.73</v>
          </cell>
        </row>
        <row r="1097">
          <cell r="AB1097">
            <v>59.73</v>
          </cell>
        </row>
        <row r="1098">
          <cell r="AB1098">
            <v>59.73</v>
          </cell>
        </row>
        <row r="1099">
          <cell r="AB1099">
            <v>60.9</v>
          </cell>
        </row>
        <row r="1100">
          <cell r="AB1100">
            <v>60.9</v>
          </cell>
        </row>
        <row r="1101">
          <cell r="AB1101">
            <v>60.9</v>
          </cell>
        </row>
        <row r="1102">
          <cell r="AB1102">
            <v>60.9</v>
          </cell>
        </row>
        <row r="1103">
          <cell r="AB1103">
            <v>60.9</v>
          </cell>
        </row>
        <row r="1104">
          <cell r="AB1104">
            <v>60.9</v>
          </cell>
        </row>
        <row r="1105">
          <cell r="AB1105">
            <v>60.9</v>
          </cell>
        </row>
        <row r="1106">
          <cell r="AB1106">
            <v>60.9</v>
          </cell>
        </row>
        <row r="1107">
          <cell r="AB1107">
            <v>60.9</v>
          </cell>
        </row>
        <row r="1108">
          <cell r="AB1108">
            <v>4674.54</v>
          </cell>
        </row>
        <row r="1109">
          <cell r="AB1109">
            <v>4674.54</v>
          </cell>
        </row>
        <row r="1110">
          <cell r="AB1110">
            <v>4674.54</v>
          </cell>
        </row>
        <row r="1111">
          <cell r="AB1111">
            <v>3637.33</v>
          </cell>
        </row>
        <row r="1112">
          <cell r="AB1112">
            <v>3637.33</v>
          </cell>
        </row>
        <row r="1113">
          <cell r="AB1113">
            <v>3637.33</v>
          </cell>
        </row>
        <row r="1114">
          <cell r="AB1114">
            <v>3637.33</v>
          </cell>
        </row>
        <row r="1115">
          <cell r="AB1115">
            <v>3637.33</v>
          </cell>
        </row>
        <row r="1116">
          <cell r="AB1116">
            <v>3637.33</v>
          </cell>
        </row>
        <row r="1117">
          <cell r="AB1117">
            <v>3637.33</v>
          </cell>
        </row>
        <row r="1118">
          <cell r="AB1118">
            <v>3637.33</v>
          </cell>
        </row>
        <row r="1119">
          <cell r="AB1119">
            <v>3637.33</v>
          </cell>
        </row>
        <row r="1120">
          <cell r="AB1120">
            <v>3637.33</v>
          </cell>
        </row>
        <row r="1121">
          <cell r="AB1121">
            <v>3637.33</v>
          </cell>
        </row>
        <row r="1122">
          <cell r="AB1122">
            <v>3637.33</v>
          </cell>
        </row>
        <row r="1123">
          <cell r="AB1123">
            <v>24592</v>
          </cell>
        </row>
        <row r="1124">
          <cell r="AB1124">
            <v>24592</v>
          </cell>
        </row>
        <row r="1125">
          <cell r="AB1125">
            <v>24592</v>
          </cell>
        </row>
        <row r="1126">
          <cell r="AB1126">
            <v>24640</v>
          </cell>
        </row>
        <row r="1127">
          <cell r="AB1127">
            <v>24640</v>
          </cell>
        </row>
        <row r="1128">
          <cell r="AB1128">
            <v>24640</v>
          </cell>
        </row>
        <row r="1129">
          <cell r="AB1129">
            <v>24640</v>
          </cell>
        </row>
        <row r="1130">
          <cell r="AB1130">
            <v>24640</v>
          </cell>
        </row>
        <row r="1131">
          <cell r="AB1131">
            <v>24640</v>
          </cell>
        </row>
        <row r="1132">
          <cell r="AB1132">
            <v>24640</v>
          </cell>
        </row>
        <row r="1133">
          <cell r="AB1133">
            <v>24640</v>
          </cell>
        </row>
        <row r="1134">
          <cell r="AB1134">
            <v>24640</v>
          </cell>
        </row>
        <row r="1147">
          <cell r="AB1147">
            <v>3015.83</v>
          </cell>
        </row>
        <row r="1148">
          <cell r="AB1148">
            <v>3015.83</v>
          </cell>
        </row>
        <row r="1149">
          <cell r="AB1149">
            <v>3015.83</v>
          </cell>
        </row>
        <row r="1150">
          <cell r="AB1150">
            <v>3626.67</v>
          </cell>
        </row>
        <row r="1151">
          <cell r="AB1151">
            <v>3626.67</v>
          </cell>
        </row>
        <row r="1152">
          <cell r="AB1152">
            <v>3626.67</v>
          </cell>
        </row>
        <row r="1153">
          <cell r="AB1153">
            <v>3626.67</v>
          </cell>
        </row>
        <row r="1154">
          <cell r="AB1154">
            <v>3626.67</v>
          </cell>
        </row>
        <row r="1155">
          <cell r="AB1155">
            <v>3626.67</v>
          </cell>
        </row>
        <row r="1156">
          <cell r="AB1156">
            <v>3626.67</v>
          </cell>
        </row>
        <row r="1157">
          <cell r="AB1157">
            <v>3626.67</v>
          </cell>
        </row>
        <row r="1158">
          <cell r="AB1158">
            <v>3626.67</v>
          </cell>
        </row>
        <row r="1171">
          <cell r="AB1171">
            <v>2985.68</v>
          </cell>
        </row>
        <row r="1172">
          <cell r="AB1172">
            <v>2985.68</v>
          </cell>
        </row>
        <row r="1173">
          <cell r="AB1173">
            <v>2985.68</v>
          </cell>
        </row>
        <row r="1174">
          <cell r="AB1174">
            <v>2325.33</v>
          </cell>
        </row>
        <row r="1175">
          <cell r="AB1175">
            <v>2325.33</v>
          </cell>
        </row>
        <row r="1176">
          <cell r="AB1176">
            <v>2325.33</v>
          </cell>
        </row>
        <row r="1177">
          <cell r="AB1177">
            <v>2325.33</v>
          </cell>
        </row>
        <row r="1178">
          <cell r="AB1178">
            <v>2325.33</v>
          </cell>
        </row>
        <row r="1179">
          <cell r="AB1179">
            <v>2325.33</v>
          </cell>
        </row>
        <row r="1180">
          <cell r="AB1180">
            <v>2325.33</v>
          </cell>
        </row>
        <row r="1181">
          <cell r="AB1181">
            <v>2325.33</v>
          </cell>
        </row>
        <row r="1182">
          <cell r="AB1182">
            <v>2325.33</v>
          </cell>
        </row>
        <row r="1183">
          <cell r="AB1183">
            <v>2325.33</v>
          </cell>
        </row>
        <row r="1184">
          <cell r="AB1184">
            <v>2325.33</v>
          </cell>
        </row>
        <row r="1185">
          <cell r="AB1185">
            <v>2325.33</v>
          </cell>
        </row>
        <row r="1186">
          <cell r="AB1186">
            <v>2371.66</v>
          </cell>
        </row>
        <row r="1187">
          <cell r="AB1187">
            <v>2371.66</v>
          </cell>
        </row>
        <row r="1188">
          <cell r="AB1188">
            <v>2371.66</v>
          </cell>
        </row>
        <row r="1189">
          <cell r="AB1189">
            <v>2371.66</v>
          </cell>
        </row>
        <row r="1190">
          <cell r="AB1190">
            <v>2371.66</v>
          </cell>
        </row>
        <row r="1191">
          <cell r="AB1191">
            <v>2371.66</v>
          </cell>
        </row>
        <row r="1192">
          <cell r="AB1192">
            <v>2371.66</v>
          </cell>
        </row>
        <row r="1193">
          <cell r="AB1193">
            <v>2371.66</v>
          </cell>
        </row>
        <row r="1194">
          <cell r="AB1194">
            <v>2371.66</v>
          </cell>
        </row>
        <row r="1195">
          <cell r="AB1195">
            <v>9349.08</v>
          </cell>
        </row>
        <row r="1196">
          <cell r="AB1196">
            <v>9349.08</v>
          </cell>
        </row>
        <row r="1197">
          <cell r="AB1197">
            <v>9349.08</v>
          </cell>
        </row>
        <row r="1198">
          <cell r="AB1198">
            <v>7274.67</v>
          </cell>
        </row>
        <row r="1199">
          <cell r="AB1199">
            <v>7274.67</v>
          </cell>
        </row>
        <row r="1200">
          <cell r="AB1200">
            <v>7274.67</v>
          </cell>
        </row>
        <row r="1201">
          <cell r="AB1201">
            <v>7274.67</v>
          </cell>
        </row>
        <row r="1202">
          <cell r="AB1202">
            <v>7274.67</v>
          </cell>
        </row>
        <row r="1203">
          <cell r="AB1203">
            <v>7274.67</v>
          </cell>
        </row>
        <row r="1204">
          <cell r="AB1204">
            <v>7274.67</v>
          </cell>
        </row>
        <row r="1205">
          <cell r="AB1205">
            <v>7274.67</v>
          </cell>
        </row>
        <row r="1206">
          <cell r="AB1206">
            <v>7274.67</v>
          </cell>
        </row>
        <row r="1207">
          <cell r="AB1207">
            <v>7274.67</v>
          </cell>
        </row>
        <row r="1208">
          <cell r="AB1208">
            <v>7274.67</v>
          </cell>
        </row>
        <row r="1209">
          <cell r="AB1209">
            <v>7274.67</v>
          </cell>
        </row>
        <row r="1210">
          <cell r="AB1210">
            <v>7419.59</v>
          </cell>
        </row>
        <row r="1211">
          <cell r="AB1211">
            <v>7419.59</v>
          </cell>
        </row>
        <row r="1212">
          <cell r="AB1212">
            <v>7419.59</v>
          </cell>
        </row>
        <row r="1213">
          <cell r="AB1213">
            <v>7419.59</v>
          </cell>
        </row>
        <row r="1214">
          <cell r="AB1214">
            <v>7419.59</v>
          </cell>
        </row>
        <row r="1215">
          <cell r="AB1215">
            <v>7419.59</v>
          </cell>
        </row>
        <row r="1216">
          <cell r="AB1216">
            <v>7419.59</v>
          </cell>
        </row>
        <row r="1217">
          <cell r="AB1217">
            <v>7419.59</v>
          </cell>
        </row>
        <row r="1218">
          <cell r="AB1218">
            <v>7419.59</v>
          </cell>
        </row>
        <row r="1219">
          <cell r="AB1219">
            <v>595.32000000000005</v>
          </cell>
        </row>
        <row r="1220">
          <cell r="AB1220">
            <v>595.32000000000005</v>
          </cell>
        </row>
        <row r="1221">
          <cell r="AB1221">
            <v>595.32000000000005</v>
          </cell>
        </row>
        <row r="1222">
          <cell r="AB1222">
            <v>1024</v>
          </cell>
        </row>
        <row r="1223">
          <cell r="AB1223">
            <v>1024</v>
          </cell>
        </row>
        <row r="1224">
          <cell r="AB1224">
            <v>1024</v>
          </cell>
        </row>
        <row r="1225">
          <cell r="AB1225">
            <v>1024</v>
          </cell>
        </row>
        <row r="1226">
          <cell r="AB1226">
            <v>1024</v>
          </cell>
        </row>
        <row r="1227">
          <cell r="AB1227">
            <v>1024</v>
          </cell>
        </row>
        <row r="1228">
          <cell r="AB1228">
            <v>1024</v>
          </cell>
        </row>
        <row r="1229">
          <cell r="AB1229">
            <v>1024</v>
          </cell>
        </row>
        <row r="1230">
          <cell r="AB1230">
            <v>1024</v>
          </cell>
        </row>
        <row r="1231">
          <cell r="AB1231">
            <v>1024</v>
          </cell>
        </row>
        <row r="1232">
          <cell r="AB1232">
            <v>1024</v>
          </cell>
        </row>
        <row r="1233">
          <cell r="AB1233">
            <v>1024</v>
          </cell>
        </row>
        <row r="1234">
          <cell r="AB1234">
            <v>1044</v>
          </cell>
        </row>
        <row r="1235">
          <cell r="AB1235">
            <v>1044</v>
          </cell>
        </row>
        <row r="1236">
          <cell r="AB1236">
            <v>1044</v>
          </cell>
        </row>
        <row r="1237">
          <cell r="AB1237">
            <v>1044</v>
          </cell>
        </row>
        <row r="1238">
          <cell r="AB1238">
            <v>1044</v>
          </cell>
        </row>
        <row r="1239">
          <cell r="AB1239">
            <v>1044</v>
          </cell>
        </row>
        <row r="1240">
          <cell r="AB1240">
            <v>1044</v>
          </cell>
        </row>
        <row r="1241">
          <cell r="AB1241">
            <v>1044</v>
          </cell>
        </row>
        <row r="1242">
          <cell r="AB1242">
            <v>1044</v>
          </cell>
        </row>
        <row r="1267">
          <cell r="AB1267">
            <v>17944.21</v>
          </cell>
        </row>
        <row r="1268">
          <cell r="AB1268">
            <v>17642.63</v>
          </cell>
        </row>
        <row r="1269">
          <cell r="AB1269">
            <v>17944.21</v>
          </cell>
        </row>
        <row r="1270">
          <cell r="AB1270">
            <v>17642.63</v>
          </cell>
        </row>
        <row r="1271">
          <cell r="AB1271">
            <v>17944.21</v>
          </cell>
        </row>
        <row r="1272">
          <cell r="AB1272">
            <v>17642.63</v>
          </cell>
        </row>
        <row r="1273">
          <cell r="AB1273">
            <v>13962.67</v>
          </cell>
        </row>
        <row r="1274">
          <cell r="AB1274">
            <v>12480</v>
          </cell>
        </row>
        <row r="1275">
          <cell r="AB1275">
            <v>13962.67</v>
          </cell>
        </row>
        <row r="1276">
          <cell r="AB1276">
            <v>12480</v>
          </cell>
        </row>
        <row r="1277">
          <cell r="AB1277">
            <v>13962.67</v>
          </cell>
        </row>
        <row r="1278">
          <cell r="AB1278">
            <v>12480</v>
          </cell>
        </row>
        <row r="1279">
          <cell r="AB1279">
            <v>13962.67</v>
          </cell>
        </row>
        <row r="1280">
          <cell r="AB1280">
            <v>12480</v>
          </cell>
        </row>
        <row r="1281">
          <cell r="AB1281">
            <v>13962.67</v>
          </cell>
        </row>
        <row r="1282">
          <cell r="AB1282">
            <v>12480</v>
          </cell>
        </row>
        <row r="1283">
          <cell r="AB1283">
            <v>13962.67</v>
          </cell>
        </row>
        <row r="1284">
          <cell r="AB1284">
            <v>12480</v>
          </cell>
        </row>
        <row r="1285">
          <cell r="AB1285">
            <v>13962.67</v>
          </cell>
        </row>
        <row r="1286">
          <cell r="AB1286">
            <v>12480</v>
          </cell>
        </row>
        <row r="1287">
          <cell r="AB1287">
            <v>13962.67</v>
          </cell>
        </row>
        <row r="1288">
          <cell r="AB1288">
            <v>12480</v>
          </cell>
        </row>
        <row r="1289">
          <cell r="AB1289">
            <v>13962.67</v>
          </cell>
        </row>
        <row r="1290">
          <cell r="AB1290">
            <v>12480</v>
          </cell>
        </row>
        <row r="1315">
          <cell r="AB1315">
            <v>9952.25</v>
          </cell>
        </row>
        <row r="1316">
          <cell r="AB1316">
            <v>9952.25</v>
          </cell>
        </row>
        <row r="1317">
          <cell r="AB1317">
            <v>9952.25</v>
          </cell>
        </row>
        <row r="1318">
          <cell r="AB1318">
            <v>7744</v>
          </cell>
        </row>
        <row r="1319">
          <cell r="AB1319">
            <v>7744</v>
          </cell>
        </row>
        <row r="1320">
          <cell r="AB1320">
            <v>7744</v>
          </cell>
        </row>
        <row r="1321">
          <cell r="AB1321">
            <v>7744</v>
          </cell>
        </row>
        <row r="1322">
          <cell r="AB1322">
            <v>7744</v>
          </cell>
        </row>
        <row r="1323">
          <cell r="AB1323">
            <v>7744</v>
          </cell>
        </row>
        <row r="1324">
          <cell r="AB1324">
            <v>7744</v>
          </cell>
        </row>
        <row r="1325">
          <cell r="AB1325">
            <v>7744</v>
          </cell>
        </row>
        <row r="1326">
          <cell r="AB1326">
            <v>7744</v>
          </cell>
        </row>
        <row r="1327">
          <cell r="AB1327">
            <v>7744</v>
          </cell>
        </row>
        <row r="1328">
          <cell r="AB1328">
            <v>7744</v>
          </cell>
        </row>
        <row r="1329">
          <cell r="AB1329">
            <v>7744</v>
          </cell>
        </row>
        <row r="1330">
          <cell r="AB1330">
            <v>7898.28</v>
          </cell>
        </row>
        <row r="1331">
          <cell r="AB1331">
            <v>7898.28</v>
          </cell>
        </row>
        <row r="1332">
          <cell r="AB1332">
            <v>7898.28</v>
          </cell>
        </row>
        <row r="1333">
          <cell r="AB1333">
            <v>7898.28</v>
          </cell>
        </row>
        <row r="1334">
          <cell r="AB1334">
            <v>7898.28</v>
          </cell>
        </row>
        <row r="1335">
          <cell r="AB1335">
            <v>7898.28</v>
          </cell>
        </row>
        <row r="1336">
          <cell r="AB1336">
            <v>7898.28</v>
          </cell>
        </row>
        <row r="1337">
          <cell r="AB1337">
            <v>7898.28</v>
          </cell>
        </row>
        <row r="1338">
          <cell r="AB1338">
            <v>7898.28</v>
          </cell>
        </row>
        <row r="1339">
          <cell r="AB1339">
            <v>7087.21</v>
          </cell>
        </row>
        <row r="1340">
          <cell r="AB1340">
            <v>7087.21</v>
          </cell>
        </row>
        <row r="1341">
          <cell r="AB1341">
            <v>7087.21</v>
          </cell>
        </row>
        <row r="1342">
          <cell r="AB1342">
            <v>5514.67</v>
          </cell>
        </row>
        <row r="1343">
          <cell r="AB1343">
            <v>5514.67</v>
          </cell>
        </row>
        <row r="1344">
          <cell r="AB1344">
            <v>5514.67</v>
          </cell>
        </row>
        <row r="1345">
          <cell r="AB1345">
            <v>5514.67</v>
          </cell>
        </row>
        <row r="1346">
          <cell r="AB1346">
            <v>5514.67</v>
          </cell>
        </row>
        <row r="1347">
          <cell r="AB1347">
            <v>5514.67</v>
          </cell>
        </row>
        <row r="1348">
          <cell r="AB1348">
            <v>5514.67</v>
          </cell>
        </row>
        <row r="1349">
          <cell r="AB1349">
            <v>5514.67</v>
          </cell>
        </row>
        <row r="1350">
          <cell r="AB1350">
            <v>5514.67</v>
          </cell>
        </row>
        <row r="1351">
          <cell r="AB1351">
            <v>5514.67</v>
          </cell>
        </row>
        <row r="1352">
          <cell r="AB1352">
            <v>5514.67</v>
          </cell>
        </row>
        <row r="1353">
          <cell r="AB1353">
            <v>5514.67</v>
          </cell>
        </row>
        <row r="1354">
          <cell r="AB1354">
            <v>5624.53</v>
          </cell>
        </row>
        <row r="1355">
          <cell r="AB1355">
            <v>5624.53</v>
          </cell>
        </row>
        <row r="1356">
          <cell r="AB1356">
            <v>5624.53</v>
          </cell>
        </row>
        <row r="1357">
          <cell r="AB1357">
            <v>5624.53</v>
          </cell>
        </row>
        <row r="1358">
          <cell r="AB1358">
            <v>5624.53</v>
          </cell>
        </row>
        <row r="1359">
          <cell r="AB1359">
            <v>5624.53</v>
          </cell>
        </row>
        <row r="1360">
          <cell r="AB1360">
            <v>5624.53</v>
          </cell>
        </row>
        <row r="1361">
          <cell r="AB1361">
            <v>5624.53</v>
          </cell>
        </row>
        <row r="1362">
          <cell r="AB1362">
            <v>5624.53</v>
          </cell>
        </row>
        <row r="1387">
          <cell r="AB1387">
            <v>9349.08</v>
          </cell>
        </row>
        <row r="1388">
          <cell r="AB1388">
            <v>9349.08</v>
          </cell>
        </row>
        <row r="1389">
          <cell r="AB1389">
            <v>9349.08</v>
          </cell>
        </row>
        <row r="1390">
          <cell r="AB1390">
            <v>6954.67</v>
          </cell>
        </row>
        <row r="1391">
          <cell r="AB1391">
            <v>6954.67</v>
          </cell>
        </row>
        <row r="1392">
          <cell r="AB1392">
            <v>6954.67</v>
          </cell>
        </row>
        <row r="1393">
          <cell r="AB1393">
            <v>6954.67</v>
          </cell>
        </row>
        <row r="1394">
          <cell r="AB1394">
            <v>6954.67</v>
          </cell>
        </row>
        <row r="1395">
          <cell r="AB1395">
            <v>6954.67</v>
          </cell>
        </row>
        <row r="1396">
          <cell r="AB1396">
            <v>6954.67</v>
          </cell>
        </row>
        <row r="1397">
          <cell r="AB1397">
            <v>6954.67</v>
          </cell>
        </row>
        <row r="1398">
          <cell r="AB1398">
            <v>6954.67</v>
          </cell>
        </row>
        <row r="1399">
          <cell r="AB1399">
            <v>6954.67</v>
          </cell>
        </row>
        <row r="1400">
          <cell r="AB1400">
            <v>6954.67</v>
          </cell>
        </row>
        <row r="1401">
          <cell r="AB1401">
            <v>6954.67</v>
          </cell>
        </row>
        <row r="1402">
          <cell r="AB1402">
            <v>7093.22</v>
          </cell>
        </row>
        <row r="1403">
          <cell r="AB1403">
            <v>7093.22</v>
          </cell>
        </row>
        <row r="1404">
          <cell r="AB1404">
            <v>7093.22</v>
          </cell>
        </row>
        <row r="1405">
          <cell r="AB1405">
            <v>7093.22</v>
          </cell>
        </row>
        <row r="1406">
          <cell r="AB1406">
            <v>7093.22</v>
          </cell>
        </row>
        <row r="1407">
          <cell r="AB1407">
            <v>7093.22</v>
          </cell>
        </row>
        <row r="1408">
          <cell r="AB1408">
            <v>7093.22</v>
          </cell>
        </row>
        <row r="1409">
          <cell r="AB1409">
            <v>7093.22</v>
          </cell>
        </row>
        <row r="1410">
          <cell r="AB1410">
            <v>7093.22</v>
          </cell>
        </row>
        <row r="1411">
          <cell r="AB1411">
            <v>2322.19</v>
          </cell>
        </row>
        <row r="1412">
          <cell r="AB1412">
            <v>2322.19</v>
          </cell>
        </row>
        <row r="1413">
          <cell r="AB1413">
            <v>2322.19</v>
          </cell>
        </row>
        <row r="1414">
          <cell r="AB1414">
            <v>4949.33</v>
          </cell>
        </row>
        <row r="1415">
          <cell r="AB1415">
            <v>4949.33</v>
          </cell>
        </row>
        <row r="1416">
          <cell r="AB1416">
            <v>4949.33</v>
          </cell>
        </row>
        <row r="1417">
          <cell r="AB1417">
            <v>4949.33</v>
          </cell>
        </row>
        <row r="1418">
          <cell r="AB1418">
            <v>4949.33</v>
          </cell>
        </row>
        <row r="1419">
          <cell r="AB1419">
            <v>4949.33</v>
          </cell>
        </row>
        <row r="1420">
          <cell r="AB1420">
            <v>4949.33</v>
          </cell>
        </row>
        <row r="1421">
          <cell r="AB1421">
            <v>4949.33</v>
          </cell>
        </row>
        <row r="1422">
          <cell r="AB1422">
            <v>4949.33</v>
          </cell>
        </row>
        <row r="1423">
          <cell r="AB1423">
            <v>4949.33</v>
          </cell>
        </row>
        <row r="1424">
          <cell r="AB1424">
            <v>4949.33</v>
          </cell>
        </row>
        <row r="1425">
          <cell r="AB1425">
            <v>4949.33</v>
          </cell>
        </row>
        <row r="1426">
          <cell r="AB1426">
            <v>5047.93</v>
          </cell>
        </row>
        <row r="1427">
          <cell r="AB1427">
            <v>5047.93</v>
          </cell>
        </row>
        <row r="1428">
          <cell r="AB1428">
            <v>5047.93</v>
          </cell>
        </row>
        <row r="1429">
          <cell r="AB1429">
            <v>5047.93</v>
          </cell>
        </row>
        <row r="1430">
          <cell r="AB1430">
            <v>5047.93</v>
          </cell>
        </row>
        <row r="1431">
          <cell r="AB1431">
            <v>5047.93</v>
          </cell>
        </row>
        <row r="1432">
          <cell r="AB1432">
            <v>5047.93</v>
          </cell>
        </row>
        <row r="1433">
          <cell r="AB1433">
            <v>5047.93</v>
          </cell>
        </row>
        <row r="1434">
          <cell r="AB1434">
            <v>5047.93</v>
          </cell>
        </row>
        <row r="1459">
          <cell r="AB1459">
            <v>12968.08</v>
          </cell>
        </row>
        <row r="1460">
          <cell r="AB1460">
            <v>12968.08</v>
          </cell>
        </row>
        <row r="1461">
          <cell r="AB1461">
            <v>12968.08</v>
          </cell>
        </row>
        <row r="1462">
          <cell r="AB1462">
            <v>10090.67</v>
          </cell>
        </row>
        <row r="1463">
          <cell r="AB1463">
            <v>10090.67</v>
          </cell>
        </row>
        <row r="1464">
          <cell r="AB1464">
            <v>10090.67</v>
          </cell>
        </row>
        <row r="1465">
          <cell r="AB1465">
            <v>10090.67</v>
          </cell>
        </row>
        <row r="1466">
          <cell r="AB1466">
            <v>10090.67</v>
          </cell>
        </row>
        <row r="1467">
          <cell r="AB1467">
            <v>10090.67</v>
          </cell>
        </row>
        <row r="1468">
          <cell r="AB1468">
            <v>10090.67</v>
          </cell>
        </row>
        <row r="1469">
          <cell r="AB1469">
            <v>10090.67</v>
          </cell>
        </row>
        <row r="1470">
          <cell r="AB1470">
            <v>10090.67</v>
          </cell>
        </row>
        <row r="1471">
          <cell r="AB1471">
            <v>10090.67</v>
          </cell>
        </row>
        <row r="1472">
          <cell r="AB1472">
            <v>10090.67</v>
          </cell>
        </row>
        <row r="1473">
          <cell r="AB1473">
            <v>10090.67</v>
          </cell>
        </row>
        <row r="1474">
          <cell r="AB1474">
            <v>10291.69</v>
          </cell>
        </row>
        <row r="1475">
          <cell r="AB1475">
            <v>10291.69</v>
          </cell>
        </row>
        <row r="1476">
          <cell r="AB1476">
            <v>10291.69</v>
          </cell>
        </row>
        <row r="1477">
          <cell r="AB1477">
            <v>10291.69</v>
          </cell>
        </row>
        <row r="1478">
          <cell r="AB1478">
            <v>10291.69</v>
          </cell>
        </row>
        <row r="1479">
          <cell r="AB1479">
            <v>10291.69</v>
          </cell>
        </row>
        <row r="1480">
          <cell r="AB1480">
            <v>10291.69</v>
          </cell>
        </row>
        <row r="1481">
          <cell r="AB1481">
            <v>10291.69</v>
          </cell>
        </row>
        <row r="1482">
          <cell r="AB1482">
            <v>10291.69</v>
          </cell>
        </row>
        <row r="1483">
          <cell r="AB1483">
            <v>12968.08</v>
          </cell>
        </row>
        <row r="1484">
          <cell r="AB1484">
            <v>12968.08</v>
          </cell>
        </row>
        <row r="1485">
          <cell r="AB1485">
            <v>12968.08</v>
          </cell>
        </row>
        <row r="1486">
          <cell r="AB1486">
            <v>10090.67</v>
          </cell>
        </row>
        <row r="1487">
          <cell r="AB1487">
            <v>10090.67</v>
          </cell>
        </row>
        <row r="1488">
          <cell r="AB1488">
            <v>10090.67</v>
          </cell>
        </row>
        <row r="1489">
          <cell r="AB1489">
            <v>10090.67</v>
          </cell>
        </row>
        <row r="1490">
          <cell r="AB1490">
            <v>10090.67</v>
          </cell>
        </row>
        <row r="1491">
          <cell r="AB1491">
            <v>10090.67</v>
          </cell>
        </row>
        <row r="1492">
          <cell r="AB1492">
            <v>10090.67</v>
          </cell>
        </row>
        <row r="1493">
          <cell r="AB1493">
            <v>10090.67</v>
          </cell>
        </row>
        <row r="1494">
          <cell r="AB1494">
            <v>10090.67</v>
          </cell>
        </row>
        <row r="1495">
          <cell r="AB1495">
            <v>10090.67</v>
          </cell>
        </row>
        <row r="1496">
          <cell r="AB1496">
            <v>10090.67</v>
          </cell>
        </row>
        <row r="1497">
          <cell r="AB1497">
            <v>10090.67</v>
          </cell>
        </row>
        <row r="1498">
          <cell r="AB1498">
            <v>10291.69</v>
          </cell>
        </row>
        <row r="1499">
          <cell r="AB1499">
            <v>10291.69</v>
          </cell>
        </row>
        <row r="1500">
          <cell r="AB1500">
            <v>10291.69</v>
          </cell>
        </row>
        <row r="1501">
          <cell r="AB1501">
            <v>10291.69</v>
          </cell>
        </row>
        <row r="1502">
          <cell r="AB1502">
            <v>10291.69</v>
          </cell>
        </row>
        <row r="1503">
          <cell r="AB1503">
            <v>10291.69</v>
          </cell>
        </row>
        <row r="1504">
          <cell r="AB1504">
            <v>10291.69</v>
          </cell>
        </row>
        <row r="1505">
          <cell r="AB1505">
            <v>10291.69</v>
          </cell>
        </row>
        <row r="1506">
          <cell r="AB1506">
            <v>10291.69</v>
          </cell>
        </row>
        <row r="1507">
          <cell r="AB1507">
            <v>3610.5</v>
          </cell>
        </row>
        <row r="1508">
          <cell r="AB1508">
            <v>3610.5</v>
          </cell>
        </row>
        <row r="1509">
          <cell r="AB1509">
            <v>3610.5</v>
          </cell>
        </row>
        <row r="1510">
          <cell r="AB1510">
            <v>3610.5</v>
          </cell>
        </row>
        <row r="1511">
          <cell r="AB1511">
            <v>3610.5</v>
          </cell>
        </row>
        <row r="1512">
          <cell r="AB1512">
            <v>3610.5</v>
          </cell>
        </row>
        <row r="1513">
          <cell r="AB1513">
            <v>3610.5</v>
          </cell>
        </row>
        <row r="1514">
          <cell r="AB1514">
            <v>3610.5</v>
          </cell>
        </row>
        <row r="1515">
          <cell r="AB1515">
            <v>3610.5</v>
          </cell>
        </row>
        <row r="1540">
          <cell r="AB1540">
            <v>6785.63</v>
          </cell>
        </row>
        <row r="1541">
          <cell r="AB1541">
            <v>6785.63</v>
          </cell>
        </row>
        <row r="1542">
          <cell r="AB1542">
            <v>6785.63</v>
          </cell>
        </row>
        <row r="1543">
          <cell r="AB1543">
            <v>6720</v>
          </cell>
        </row>
        <row r="1544">
          <cell r="AB1544">
            <v>6720</v>
          </cell>
        </row>
        <row r="1545">
          <cell r="AB1545">
            <v>6720</v>
          </cell>
        </row>
        <row r="1546">
          <cell r="AB1546">
            <v>6720</v>
          </cell>
        </row>
        <row r="1547">
          <cell r="AB1547">
            <v>6720</v>
          </cell>
        </row>
        <row r="1548">
          <cell r="AB1548">
            <v>6720</v>
          </cell>
        </row>
        <row r="1549">
          <cell r="AB1549">
            <v>6720</v>
          </cell>
        </row>
        <row r="1550">
          <cell r="AB1550">
            <v>6720</v>
          </cell>
        </row>
        <row r="1551">
          <cell r="AB1551">
            <v>6720</v>
          </cell>
        </row>
        <row r="1552">
          <cell r="AB1552">
            <v>6720</v>
          </cell>
        </row>
        <row r="1553">
          <cell r="AB1553">
            <v>6720</v>
          </cell>
        </row>
        <row r="1554">
          <cell r="AB1554">
            <v>6720</v>
          </cell>
        </row>
        <row r="1555">
          <cell r="AB1555">
            <v>6853.88</v>
          </cell>
        </row>
        <row r="1556">
          <cell r="AB1556">
            <v>6853.88</v>
          </cell>
        </row>
        <row r="1557">
          <cell r="AB1557">
            <v>6853.88</v>
          </cell>
        </row>
        <row r="1558">
          <cell r="AB1558">
            <v>6853.88</v>
          </cell>
        </row>
        <row r="1559">
          <cell r="AB1559">
            <v>6853.88</v>
          </cell>
        </row>
        <row r="1560">
          <cell r="AB1560">
            <v>6853.88</v>
          </cell>
        </row>
        <row r="1561">
          <cell r="AB1561">
            <v>6853.88</v>
          </cell>
        </row>
        <row r="1562">
          <cell r="AB1562">
            <v>6853.88</v>
          </cell>
        </row>
        <row r="1563">
          <cell r="AB1563">
            <v>6853.88</v>
          </cell>
        </row>
        <row r="1564">
          <cell r="AB1564">
            <v>7991.96</v>
          </cell>
        </row>
        <row r="1565">
          <cell r="AB1565">
            <v>7991.96</v>
          </cell>
        </row>
        <row r="1566">
          <cell r="AB1566">
            <v>7991.96</v>
          </cell>
        </row>
        <row r="1567">
          <cell r="AB1567">
            <v>5930.67</v>
          </cell>
        </row>
        <row r="1568">
          <cell r="AB1568">
            <v>5930.67</v>
          </cell>
        </row>
        <row r="1569">
          <cell r="AB1569">
            <v>5930.67</v>
          </cell>
        </row>
        <row r="1570">
          <cell r="AB1570">
            <v>5930.67</v>
          </cell>
        </row>
        <row r="1571">
          <cell r="AB1571">
            <v>5930.67</v>
          </cell>
        </row>
        <row r="1572">
          <cell r="AB1572">
            <v>5930.67</v>
          </cell>
        </row>
        <row r="1573">
          <cell r="AB1573">
            <v>5930.67</v>
          </cell>
        </row>
        <row r="1574">
          <cell r="AB1574">
            <v>5930.67</v>
          </cell>
        </row>
        <row r="1575">
          <cell r="AB1575">
            <v>5930.67</v>
          </cell>
        </row>
        <row r="1576">
          <cell r="AB1576">
            <v>5930.67</v>
          </cell>
        </row>
        <row r="1577">
          <cell r="AB1577">
            <v>5930.67</v>
          </cell>
        </row>
        <row r="1578">
          <cell r="AB1578">
            <v>5930.67</v>
          </cell>
        </row>
        <row r="1579">
          <cell r="AB1579">
            <v>6048.82</v>
          </cell>
        </row>
        <row r="1580">
          <cell r="AB1580">
            <v>6048.82</v>
          </cell>
        </row>
        <row r="1581">
          <cell r="AB1581">
            <v>6048.82</v>
          </cell>
        </row>
        <row r="1582">
          <cell r="AB1582">
            <v>6048.82</v>
          </cell>
        </row>
        <row r="1583">
          <cell r="AB1583">
            <v>6048.82</v>
          </cell>
        </row>
        <row r="1584">
          <cell r="AB1584">
            <v>6048.82</v>
          </cell>
        </row>
        <row r="1585">
          <cell r="AB1585">
            <v>6048.82</v>
          </cell>
        </row>
        <row r="1586">
          <cell r="AB1586">
            <v>6048.82</v>
          </cell>
        </row>
        <row r="1587">
          <cell r="AB1587">
            <v>6048.82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0"/>
  <sheetViews>
    <sheetView workbookViewId="0">
      <selection activeCell="D14" sqref="D14"/>
    </sheetView>
  </sheetViews>
  <sheetFormatPr defaultRowHeight="15"/>
  <cols>
    <col min="1" max="2" width="30" customWidth="1"/>
    <col min="3" max="3" width="15.7109375" customWidth="1"/>
    <col min="4" max="4" width="16.7109375" bestFit="1" customWidth="1"/>
    <col min="5" max="5" width="10" customWidth="1"/>
    <col min="6" max="6" width="42.28515625" customWidth="1"/>
  </cols>
  <sheetData>
    <row r="1" spans="1:6">
      <c r="A1" t="s">
        <v>2</v>
      </c>
      <c r="B1" t="s">
        <v>3</v>
      </c>
      <c r="C1" t="s">
        <v>5</v>
      </c>
      <c r="D1" t="s">
        <v>6</v>
      </c>
      <c r="E1" t="s">
        <v>7</v>
      </c>
      <c r="F1" t="s">
        <v>8</v>
      </c>
    </row>
    <row r="2" spans="1:6">
      <c r="A2" t="s">
        <v>560</v>
      </c>
      <c r="B2" t="s">
        <v>561</v>
      </c>
      <c r="C2" s="1">
        <v>43767</v>
      </c>
      <c r="D2" s="1">
        <v>43773</v>
      </c>
      <c r="E2">
        <v>9078.73</v>
      </c>
      <c r="F2" t="s">
        <v>615</v>
      </c>
    </row>
    <row r="3" spans="1:6">
      <c r="A3" t="s">
        <v>278</v>
      </c>
      <c r="B3" t="s">
        <v>279</v>
      </c>
      <c r="C3" s="1">
        <v>43767</v>
      </c>
      <c r="D3" s="1">
        <v>43769</v>
      </c>
      <c r="E3">
        <v>9078.73</v>
      </c>
      <c r="F3" t="s">
        <v>615</v>
      </c>
    </row>
    <row r="4" spans="1:6">
      <c r="A4" t="s">
        <v>536</v>
      </c>
      <c r="B4" t="s">
        <v>537</v>
      </c>
      <c r="C4" s="1">
        <v>43767</v>
      </c>
      <c r="D4" s="1">
        <v>43769</v>
      </c>
      <c r="E4">
        <v>9078.73</v>
      </c>
      <c r="F4" t="s">
        <v>615</v>
      </c>
    </row>
    <row r="5" spans="1:6">
      <c r="A5" t="s">
        <v>617</v>
      </c>
      <c r="B5" t="s">
        <v>618</v>
      </c>
      <c r="C5" s="1">
        <v>43775</v>
      </c>
      <c r="D5" s="1">
        <v>43776</v>
      </c>
      <c r="E5">
        <v>9500</v>
      </c>
      <c r="F5" t="s">
        <v>615</v>
      </c>
    </row>
    <row r="6" spans="1:6">
      <c r="A6" t="s">
        <v>599</v>
      </c>
      <c r="B6" t="s">
        <v>600</v>
      </c>
      <c r="C6" s="1">
        <v>43775</v>
      </c>
      <c r="D6" s="1">
        <v>43776</v>
      </c>
      <c r="E6">
        <v>9500</v>
      </c>
      <c r="F6" t="s">
        <v>615</v>
      </c>
    </row>
    <row r="7" spans="1:6">
      <c r="A7" t="s">
        <v>135</v>
      </c>
      <c r="B7" t="s">
        <v>33</v>
      </c>
      <c r="C7" s="1">
        <v>43775</v>
      </c>
      <c r="D7" s="1">
        <v>43776</v>
      </c>
      <c r="E7">
        <v>9500</v>
      </c>
      <c r="F7" t="s">
        <v>615</v>
      </c>
    </row>
    <row r="8" spans="1:6">
      <c r="A8" t="s">
        <v>24</v>
      </c>
      <c r="B8" t="s">
        <v>25</v>
      </c>
      <c r="C8" s="1">
        <v>43775</v>
      </c>
      <c r="D8" s="1">
        <v>43776</v>
      </c>
      <c r="E8">
        <v>14250</v>
      </c>
      <c r="F8" t="s">
        <v>615</v>
      </c>
    </row>
    <row r="9" spans="1:6">
      <c r="A9" t="s">
        <v>54</v>
      </c>
      <c r="B9" t="s">
        <v>33</v>
      </c>
      <c r="C9" s="1">
        <v>43775</v>
      </c>
      <c r="D9" s="1">
        <v>43776</v>
      </c>
      <c r="E9">
        <v>9500</v>
      </c>
      <c r="F9" t="s">
        <v>615</v>
      </c>
    </row>
    <row r="10" spans="1:6">
      <c r="A10" t="s">
        <v>557</v>
      </c>
      <c r="B10" t="s">
        <v>25</v>
      </c>
      <c r="C10" s="1">
        <v>43775</v>
      </c>
      <c r="D10" s="1">
        <v>43776</v>
      </c>
      <c r="E10">
        <v>9500</v>
      </c>
      <c r="F10" t="s">
        <v>615</v>
      </c>
    </row>
    <row r="11" spans="1:6">
      <c r="A11" t="s">
        <v>133</v>
      </c>
      <c r="B11" t="s">
        <v>71</v>
      </c>
      <c r="C11" s="1">
        <v>43775</v>
      </c>
      <c r="D11" s="1">
        <v>43776</v>
      </c>
      <c r="E11">
        <v>9500</v>
      </c>
      <c r="F11" t="s">
        <v>615</v>
      </c>
    </row>
    <row r="12" spans="1:6">
      <c r="A12" t="s">
        <v>115</v>
      </c>
      <c r="B12" t="s">
        <v>25</v>
      </c>
      <c r="C12" s="1">
        <v>43781</v>
      </c>
      <c r="D12" s="1">
        <v>43783</v>
      </c>
      <c r="E12">
        <v>46702.52</v>
      </c>
      <c r="F12" t="s">
        <v>1038</v>
      </c>
    </row>
    <row r="13" spans="1:6">
      <c r="A13" t="s">
        <v>103</v>
      </c>
      <c r="B13" t="s">
        <v>71</v>
      </c>
      <c r="C13" s="1">
        <v>43775</v>
      </c>
      <c r="D13" s="1">
        <v>43776</v>
      </c>
      <c r="E13">
        <v>4750</v>
      </c>
      <c r="F13" t="s">
        <v>615</v>
      </c>
    </row>
    <row r="14" spans="1:6">
      <c r="A14" t="s">
        <v>60</v>
      </c>
      <c r="B14" t="s">
        <v>25</v>
      </c>
      <c r="C14" s="1">
        <v>43794</v>
      </c>
      <c r="D14" s="1">
        <v>43794</v>
      </c>
      <c r="E14">
        <v>12445.35</v>
      </c>
      <c r="F14" t="s">
        <v>477</v>
      </c>
    </row>
    <row r="15" spans="1:6">
      <c r="A15" t="s">
        <v>75</v>
      </c>
      <c r="B15" t="s">
        <v>12</v>
      </c>
      <c r="C15" s="1">
        <v>43802</v>
      </c>
      <c r="D15" s="1">
        <v>43802</v>
      </c>
      <c r="E15">
        <v>35645.54</v>
      </c>
      <c r="F15" t="s">
        <v>571</v>
      </c>
    </row>
    <row r="16" spans="1:6">
      <c r="A16" t="s">
        <v>27</v>
      </c>
      <c r="B16" t="s">
        <v>12</v>
      </c>
      <c r="C16" s="1">
        <v>43814</v>
      </c>
      <c r="D16" s="1">
        <v>43816</v>
      </c>
      <c r="E16">
        <v>3129.69</v>
      </c>
      <c r="F16" t="s">
        <v>101</v>
      </c>
    </row>
    <row r="17" spans="1:6">
      <c r="A17" t="s">
        <v>24</v>
      </c>
      <c r="B17" t="s">
        <v>25</v>
      </c>
      <c r="C17" s="1">
        <v>43817</v>
      </c>
      <c r="D17" s="1">
        <v>43817</v>
      </c>
      <c r="E17">
        <v>28277.84</v>
      </c>
      <c r="F17" t="s">
        <v>581</v>
      </c>
    </row>
    <row r="18" spans="1:6">
      <c r="A18" t="s">
        <v>29</v>
      </c>
      <c r="B18" t="s">
        <v>30</v>
      </c>
      <c r="C18" s="1">
        <v>43817</v>
      </c>
      <c r="D18" s="1">
        <v>43817</v>
      </c>
      <c r="E18">
        <v>28205.84</v>
      </c>
      <c r="F18" t="s">
        <v>581</v>
      </c>
    </row>
    <row r="19" spans="1:6">
      <c r="A19" t="s">
        <v>32</v>
      </c>
      <c r="B19" t="s">
        <v>33</v>
      </c>
      <c r="C19" s="1">
        <v>43817</v>
      </c>
      <c r="D19" s="1">
        <v>43817</v>
      </c>
      <c r="E19">
        <v>28195.84</v>
      </c>
      <c r="F19" t="s">
        <v>581</v>
      </c>
    </row>
    <row r="20" spans="1:6">
      <c r="A20" t="s">
        <v>70</v>
      </c>
      <c r="B20" t="s">
        <v>71</v>
      </c>
      <c r="C20" s="1">
        <v>43817</v>
      </c>
      <c r="D20" s="1">
        <v>43817</v>
      </c>
      <c r="E20">
        <v>24008.29</v>
      </c>
      <c r="F20" t="s">
        <v>581</v>
      </c>
    </row>
    <row r="21" spans="1:6">
      <c r="A21" t="s">
        <v>32</v>
      </c>
      <c r="B21" t="s">
        <v>33</v>
      </c>
      <c r="C21" s="1">
        <v>43817</v>
      </c>
      <c r="D21" s="1">
        <v>43817</v>
      </c>
      <c r="E21">
        <v>4715.5600000000004</v>
      </c>
      <c r="F21" t="s">
        <v>582</v>
      </c>
    </row>
    <row r="22" spans="1:6">
      <c r="A22" t="s">
        <v>229</v>
      </c>
      <c r="B22" t="s">
        <v>14</v>
      </c>
      <c r="C22" s="1">
        <v>43817</v>
      </c>
      <c r="D22" s="1">
        <v>43817</v>
      </c>
      <c r="E22">
        <v>3254.5</v>
      </c>
      <c r="F22" t="s">
        <v>583</v>
      </c>
    </row>
    <row r="23" spans="1:6">
      <c r="A23" t="s">
        <v>133</v>
      </c>
      <c r="B23" t="s">
        <v>71</v>
      </c>
      <c r="C23" s="1">
        <v>43853</v>
      </c>
      <c r="D23" s="1">
        <v>43854</v>
      </c>
      <c r="E23">
        <v>9500</v>
      </c>
      <c r="F23" t="s">
        <v>615</v>
      </c>
    </row>
    <row r="24" spans="1:6">
      <c r="A24" t="s">
        <v>103</v>
      </c>
      <c r="B24" t="s">
        <v>71</v>
      </c>
      <c r="C24" s="1">
        <v>43853</v>
      </c>
      <c r="D24" s="1">
        <v>43854</v>
      </c>
      <c r="E24">
        <v>4750</v>
      </c>
      <c r="F24" t="s">
        <v>616</v>
      </c>
    </row>
    <row r="25" spans="1:6">
      <c r="A25" t="s">
        <v>135</v>
      </c>
      <c r="B25" t="s">
        <v>33</v>
      </c>
      <c r="C25" s="1">
        <v>43853</v>
      </c>
      <c r="D25" s="1">
        <v>43854</v>
      </c>
      <c r="E25">
        <v>9500</v>
      </c>
      <c r="F25" t="s">
        <v>615</v>
      </c>
    </row>
    <row r="26" spans="1:6">
      <c r="A26" t="s">
        <v>617</v>
      </c>
      <c r="B26" t="s">
        <v>618</v>
      </c>
      <c r="C26" s="1">
        <v>43853</v>
      </c>
      <c r="D26" s="1">
        <v>43854</v>
      </c>
      <c r="E26">
        <v>9500</v>
      </c>
      <c r="F26" t="s">
        <v>619</v>
      </c>
    </row>
    <row r="27" spans="1:6">
      <c r="A27" t="s">
        <v>599</v>
      </c>
      <c r="B27" t="s">
        <v>600</v>
      </c>
      <c r="C27" s="1">
        <v>43857</v>
      </c>
      <c r="D27" s="1">
        <v>43857</v>
      </c>
      <c r="E27">
        <v>9500</v>
      </c>
      <c r="F27" t="s">
        <v>619</v>
      </c>
    </row>
    <row r="28" spans="1:6">
      <c r="A28" t="s">
        <v>62</v>
      </c>
      <c r="B28" t="s">
        <v>63</v>
      </c>
      <c r="C28" s="1">
        <v>43859</v>
      </c>
      <c r="D28" s="1">
        <v>43859</v>
      </c>
      <c r="E28">
        <v>1250</v>
      </c>
      <c r="F28" t="s">
        <v>629</v>
      </c>
    </row>
    <row r="29" spans="1:6">
      <c r="A29" t="s">
        <v>62</v>
      </c>
      <c r="B29" t="s">
        <v>63</v>
      </c>
      <c r="C29" s="1">
        <v>43859</v>
      </c>
      <c r="D29" s="1">
        <v>43859</v>
      </c>
      <c r="E29">
        <v>1250</v>
      </c>
      <c r="F29" t="s">
        <v>629</v>
      </c>
    </row>
    <row r="30" spans="1:6">
      <c r="A30" t="s">
        <v>62</v>
      </c>
      <c r="B30" t="s">
        <v>63</v>
      </c>
      <c r="C30" s="1">
        <v>43859</v>
      </c>
      <c r="D30" s="1">
        <v>43859</v>
      </c>
      <c r="E30">
        <v>1250</v>
      </c>
      <c r="F30" t="s">
        <v>629</v>
      </c>
    </row>
    <row r="31" spans="1:6">
      <c r="A31" t="s">
        <v>416</v>
      </c>
      <c r="B31" t="s">
        <v>417</v>
      </c>
      <c r="C31" s="1">
        <v>43859</v>
      </c>
      <c r="D31" s="1">
        <v>43859</v>
      </c>
      <c r="E31">
        <v>7559.81</v>
      </c>
      <c r="F31" t="s">
        <v>631</v>
      </c>
    </row>
    <row r="32" spans="1:6">
      <c r="A32" t="s">
        <v>229</v>
      </c>
      <c r="B32" t="s">
        <v>14</v>
      </c>
      <c r="C32" s="1">
        <v>43859</v>
      </c>
      <c r="D32" s="1">
        <v>43859</v>
      </c>
      <c r="E32">
        <v>2201.6799999999998</v>
      </c>
      <c r="F32" t="s">
        <v>632</v>
      </c>
    </row>
    <row r="33" spans="1:6">
      <c r="A33" t="s">
        <v>318</v>
      </c>
      <c r="B33" t="s">
        <v>25</v>
      </c>
      <c r="C33" s="1">
        <v>43859</v>
      </c>
      <c r="D33" s="1">
        <v>43859</v>
      </c>
      <c r="E33">
        <v>1250</v>
      </c>
      <c r="F33" t="s">
        <v>628</v>
      </c>
    </row>
    <row r="34" spans="1:6">
      <c r="A34" t="s">
        <v>294</v>
      </c>
      <c r="B34" t="s">
        <v>25</v>
      </c>
      <c r="C34" s="1">
        <v>43859</v>
      </c>
      <c r="D34" s="1">
        <v>43859</v>
      </c>
      <c r="E34">
        <v>1250</v>
      </c>
      <c r="F34" t="s">
        <v>629</v>
      </c>
    </row>
    <row r="35" spans="1:6">
      <c r="A35" t="s">
        <v>115</v>
      </c>
      <c r="B35" t="s">
        <v>25</v>
      </c>
      <c r="C35" s="1">
        <v>43859</v>
      </c>
      <c r="D35" s="1">
        <v>43859</v>
      </c>
      <c r="E35">
        <v>1250</v>
      </c>
      <c r="F35" t="s">
        <v>630</v>
      </c>
    </row>
    <row r="36" spans="1:6">
      <c r="A36" t="s">
        <v>585</v>
      </c>
      <c r="B36" t="s">
        <v>25</v>
      </c>
      <c r="C36" s="1">
        <v>43660</v>
      </c>
      <c r="D36" s="1">
        <v>43662</v>
      </c>
      <c r="E36">
        <v>3450</v>
      </c>
      <c r="F36" t="s">
        <v>823</v>
      </c>
    </row>
    <row r="37" spans="1:6">
      <c r="A37" t="s">
        <v>830</v>
      </c>
      <c r="B37" t="s">
        <v>10</v>
      </c>
      <c r="C37" s="1">
        <v>43712</v>
      </c>
      <c r="D37" s="1">
        <v>43712</v>
      </c>
      <c r="E37">
        <v>95450</v>
      </c>
      <c r="F37" t="s">
        <v>831</v>
      </c>
    </row>
    <row r="38" spans="1:6">
      <c r="A38" t="s">
        <v>557</v>
      </c>
      <c r="B38" t="s">
        <v>25</v>
      </c>
      <c r="C38" s="1">
        <v>43658</v>
      </c>
      <c r="D38" s="1">
        <v>43661</v>
      </c>
      <c r="E38">
        <v>475</v>
      </c>
      <c r="F38" t="s">
        <v>854</v>
      </c>
    </row>
    <row r="39" spans="1:6">
      <c r="A39" t="s">
        <v>599</v>
      </c>
      <c r="B39" t="s">
        <v>600</v>
      </c>
      <c r="C39" s="1">
        <v>43658</v>
      </c>
      <c r="D39" s="1">
        <v>43661</v>
      </c>
      <c r="E39">
        <v>475</v>
      </c>
      <c r="F39" t="s">
        <v>855</v>
      </c>
    </row>
    <row r="40" spans="1:6">
      <c r="A40" t="s">
        <v>69</v>
      </c>
      <c r="B40" t="s">
        <v>14</v>
      </c>
      <c r="C40" s="1">
        <v>43682</v>
      </c>
      <c r="D40" s="1">
        <v>43683</v>
      </c>
      <c r="E40">
        <v>2640</v>
      </c>
      <c r="F40" t="s">
        <v>865</v>
      </c>
    </row>
    <row r="41" spans="1:6">
      <c r="A41" t="s">
        <v>420</v>
      </c>
      <c r="B41" t="s">
        <v>421</v>
      </c>
      <c r="C41" s="1">
        <v>43747</v>
      </c>
      <c r="D41" s="1">
        <v>43798</v>
      </c>
      <c r="E41">
        <v>15450</v>
      </c>
      <c r="F41" t="s">
        <v>896</v>
      </c>
    </row>
    <row r="42" spans="1:6">
      <c r="A42" t="s">
        <v>78</v>
      </c>
      <c r="B42" t="s">
        <v>79</v>
      </c>
      <c r="C42" s="1">
        <v>43641</v>
      </c>
      <c r="D42" s="1">
        <v>43642</v>
      </c>
      <c r="E42">
        <v>6941.29</v>
      </c>
      <c r="F42" t="s">
        <v>940</v>
      </c>
    </row>
    <row r="43" spans="1:6">
      <c r="A43" t="s">
        <v>73</v>
      </c>
      <c r="B43" t="s">
        <v>12</v>
      </c>
      <c r="C43" s="1">
        <v>43641</v>
      </c>
      <c r="D43" s="1">
        <v>43642</v>
      </c>
      <c r="E43">
        <v>6941.29</v>
      </c>
      <c r="F43" t="s">
        <v>941</v>
      </c>
    </row>
    <row r="44" spans="1:6">
      <c r="A44" t="s">
        <v>62</v>
      </c>
      <c r="B44" t="s">
        <v>63</v>
      </c>
      <c r="C44" s="1">
        <v>43641</v>
      </c>
      <c r="D44" s="1">
        <v>43642</v>
      </c>
      <c r="E44">
        <v>6941.29</v>
      </c>
      <c r="F44" t="s">
        <v>940</v>
      </c>
    </row>
    <row r="45" spans="1:6">
      <c r="A45" t="s">
        <v>44</v>
      </c>
      <c r="B45" t="s">
        <v>45</v>
      </c>
      <c r="C45" s="1">
        <v>43641</v>
      </c>
      <c r="D45" s="1">
        <v>43642</v>
      </c>
      <c r="E45">
        <v>6941.29</v>
      </c>
      <c r="F45" t="s">
        <v>940</v>
      </c>
    </row>
    <row r="46" spans="1:6">
      <c r="A46" t="s">
        <v>86</v>
      </c>
      <c r="B46" t="s">
        <v>87</v>
      </c>
      <c r="C46" s="1">
        <v>43641</v>
      </c>
      <c r="D46" s="1">
        <v>43642</v>
      </c>
      <c r="E46">
        <v>6941.29</v>
      </c>
      <c r="F46" t="s">
        <v>942</v>
      </c>
    </row>
    <row r="47" spans="1:6">
      <c r="A47" t="s">
        <v>115</v>
      </c>
      <c r="B47" t="s">
        <v>25</v>
      </c>
      <c r="C47" s="1">
        <v>43564</v>
      </c>
      <c r="D47" s="1">
        <v>43565</v>
      </c>
      <c r="E47">
        <v>1624.5</v>
      </c>
      <c r="F47" t="s">
        <v>945</v>
      </c>
    </row>
    <row r="48" spans="1:6">
      <c r="A48" t="s">
        <v>103</v>
      </c>
      <c r="B48" t="s">
        <v>71</v>
      </c>
      <c r="C48" s="1">
        <v>43564</v>
      </c>
      <c r="D48" s="1">
        <v>43565</v>
      </c>
      <c r="E48">
        <v>71327.600000000006</v>
      </c>
      <c r="F48" t="s">
        <v>947</v>
      </c>
    </row>
    <row r="49" spans="1:6">
      <c r="A49" t="s">
        <v>34</v>
      </c>
      <c r="B49" t="s">
        <v>35</v>
      </c>
      <c r="C49" s="1">
        <v>43564</v>
      </c>
      <c r="D49" s="1">
        <v>43565</v>
      </c>
      <c r="E49">
        <v>29559.599999999999</v>
      </c>
      <c r="F49" t="s">
        <v>948</v>
      </c>
    </row>
    <row r="50" spans="1:6">
      <c r="A50" t="s">
        <v>536</v>
      </c>
      <c r="B50" t="s">
        <v>537</v>
      </c>
      <c r="C50" s="1">
        <v>43564</v>
      </c>
      <c r="D50" s="1">
        <v>43565</v>
      </c>
      <c r="E50">
        <v>112754.4</v>
      </c>
      <c r="F50" t="s">
        <v>949</v>
      </c>
    </row>
    <row r="51" spans="1:6">
      <c r="A51" t="s">
        <v>27</v>
      </c>
      <c r="B51" t="s">
        <v>12</v>
      </c>
      <c r="C51" s="1">
        <v>43641</v>
      </c>
      <c r="D51" s="1">
        <v>43642</v>
      </c>
      <c r="E51">
        <v>6941.29</v>
      </c>
      <c r="F51" t="s">
        <v>951</v>
      </c>
    </row>
    <row r="52" spans="1:6">
      <c r="A52" t="s">
        <v>66</v>
      </c>
      <c r="B52" t="s">
        <v>12</v>
      </c>
      <c r="C52" s="1">
        <v>43641</v>
      </c>
      <c r="D52" s="1">
        <v>43642</v>
      </c>
      <c r="E52">
        <v>6941.29</v>
      </c>
      <c r="F52" t="s">
        <v>951</v>
      </c>
    </row>
    <row r="53" spans="1:6">
      <c r="A53" t="s">
        <v>11</v>
      </c>
      <c r="B53" t="s">
        <v>12</v>
      </c>
      <c r="C53" s="1">
        <v>43641</v>
      </c>
      <c r="D53" s="1">
        <v>43642</v>
      </c>
      <c r="E53">
        <v>6941.29</v>
      </c>
      <c r="F53" t="s">
        <v>941</v>
      </c>
    </row>
    <row r="54" spans="1:6">
      <c r="A54" t="s">
        <v>55</v>
      </c>
      <c r="B54" t="s">
        <v>12</v>
      </c>
      <c r="C54" s="1">
        <v>43641</v>
      </c>
      <c r="D54" s="1">
        <v>43642</v>
      </c>
      <c r="E54">
        <v>6941.29</v>
      </c>
      <c r="F54" t="s">
        <v>952</v>
      </c>
    </row>
    <row r="55" spans="1:6">
      <c r="A55" t="s">
        <v>88</v>
      </c>
      <c r="B55" t="s">
        <v>89</v>
      </c>
      <c r="C55" s="1">
        <v>43641</v>
      </c>
      <c r="D55" s="1">
        <v>43642</v>
      </c>
      <c r="E55">
        <v>6941.29</v>
      </c>
      <c r="F55" t="s">
        <v>940</v>
      </c>
    </row>
    <row r="56" spans="1:6">
      <c r="A56" t="s">
        <v>142</v>
      </c>
      <c r="B56" t="s">
        <v>12</v>
      </c>
      <c r="C56" s="1">
        <v>43661</v>
      </c>
      <c r="D56" s="1">
        <v>43662</v>
      </c>
      <c r="E56">
        <v>600</v>
      </c>
      <c r="F56" t="s">
        <v>999</v>
      </c>
    </row>
    <row r="57" spans="1:6">
      <c r="A57" t="s">
        <v>24</v>
      </c>
      <c r="B57" t="s">
        <v>25</v>
      </c>
      <c r="C57" s="1">
        <v>43661</v>
      </c>
      <c r="D57" s="1">
        <v>43663</v>
      </c>
      <c r="E57">
        <v>4650.6400000000003</v>
      </c>
      <c r="F57" t="s">
        <v>1000</v>
      </c>
    </row>
    <row r="58" spans="1:6">
      <c r="A58" t="s">
        <v>599</v>
      </c>
      <c r="B58" t="s">
        <v>600</v>
      </c>
      <c r="C58" s="1">
        <v>43661</v>
      </c>
      <c r="D58" s="1">
        <v>43662</v>
      </c>
      <c r="E58">
        <v>475</v>
      </c>
      <c r="F58" t="s">
        <v>1001</v>
      </c>
    </row>
    <row r="59" spans="1:6">
      <c r="A59" t="s">
        <v>139</v>
      </c>
      <c r="B59" t="s">
        <v>12</v>
      </c>
      <c r="C59" s="1">
        <v>43661</v>
      </c>
      <c r="D59" s="1">
        <v>43662</v>
      </c>
      <c r="E59">
        <v>10964</v>
      </c>
      <c r="F59" t="s">
        <v>1002</v>
      </c>
    </row>
    <row r="60" spans="1:6">
      <c r="A60" t="s">
        <v>354</v>
      </c>
      <c r="B60" t="s">
        <v>12</v>
      </c>
      <c r="C60" s="1">
        <v>43661</v>
      </c>
      <c r="D60" s="1">
        <v>43662</v>
      </c>
      <c r="E60">
        <v>5956.63</v>
      </c>
      <c r="F60" t="s">
        <v>1003</v>
      </c>
    </row>
    <row r="61" spans="1:6">
      <c r="A61" t="s">
        <v>476</v>
      </c>
      <c r="B61" t="s">
        <v>14</v>
      </c>
      <c r="C61" s="1">
        <v>43661</v>
      </c>
      <c r="D61" s="1">
        <v>43662</v>
      </c>
      <c r="E61">
        <v>367450</v>
      </c>
      <c r="F61" t="s">
        <v>1004</v>
      </c>
    </row>
    <row r="62" spans="1:6">
      <c r="A62" t="s">
        <v>599</v>
      </c>
      <c r="B62" t="s">
        <v>600</v>
      </c>
      <c r="C62" s="1">
        <v>43661</v>
      </c>
      <c r="D62" s="1">
        <v>43662</v>
      </c>
      <c r="E62">
        <v>6100</v>
      </c>
      <c r="F62" t="s">
        <v>1000</v>
      </c>
    </row>
    <row r="63" spans="1:6">
      <c r="A63" t="s">
        <v>139</v>
      </c>
      <c r="B63" t="s">
        <v>12</v>
      </c>
      <c r="C63" s="1">
        <v>43662</v>
      </c>
      <c r="D63" s="1">
        <v>43662</v>
      </c>
      <c r="E63">
        <v>600</v>
      </c>
      <c r="F63" t="s">
        <v>1010</v>
      </c>
    </row>
    <row r="64" spans="1:6">
      <c r="A64" t="s">
        <v>62</v>
      </c>
      <c r="B64" t="s">
        <v>63</v>
      </c>
      <c r="C64" s="1">
        <v>43662</v>
      </c>
      <c r="D64" s="1">
        <v>43662</v>
      </c>
      <c r="E64">
        <v>10607.31</v>
      </c>
      <c r="F64" t="s">
        <v>1013</v>
      </c>
    </row>
    <row r="65" spans="1:6">
      <c r="A65" t="s">
        <v>354</v>
      </c>
      <c r="B65" t="s">
        <v>12</v>
      </c>
      <c r="C65" s="1">
        <v>43662</v>
      </c>
      <c r="D65" s="1">
        <v>43662</v>
      </c>
      <c r="E65">
        <v>600</v>
      </c>
      <c r="F65" t="s">
        <v>1014</v>
      </c>
    </row>
    <row r="66" spans="1:6">
      <c r="A66" t="s">
        <v>142</v>
      </c>
      <c r="B66" t="s">
        <v>12</v>
      </c>
      <c r="C66" s="1">
        <v>43662</v>
      </c>
      <c r="D66" s="1">
        <v>43662</v>
      </c>
      <c r="E66">
        <v>600</v>
      </c>
      <c r="F66" t="s">
        <v>1014</v>
      </c>
    </row>
    <row r="67" spans="1:6">
      <c r="A67" t="s">
        <v>829</v>
      </c>
      <c r="B67" t="s">
        <v>316</v>
      </c>
      <c r="C67" s="1">
        <v>43662</v>
      </c>
      <c r="D67" s="1">
        <v>43662</v>
      </c>
      <c r="E67">
        <v>4304.8</v>
      </c>
      <c r="F67" t="s">
        <v>1018</v>
      </c>
    </row>
    <row r="68" spans="1:6">
      <c r="A68" t="s">
        <v>69</v>
      </c>
      <c r="B68" t="s">
        <v>14</v>
      </c>
      <c r="C68" s="1">
        <v>43662</v>
      </c>
      <c r="D68" s="1">
        <v>43662</v>
      </c>
      <c r="E68">
        <v>3244</v>
      </c>
      <c r="F68" t="s">
        <v>1019</v>
      </c>
    </row>
    <row r="69" spans="1:6">
      <c r="A69" t="s">
        <v>142</v>
      </c>
      <c r="B69" t="s">
        <v>12</v>
      </c>
      <c r="C69" s="1">
        <v>43662</v>
      </c>
      <c r="D69" s="1">
        <v>43663</v>
      </c>
      <c r="E69">
        <v>3129.01</v>
      </c>
      <c r="F69" t="s">
        <v>1020</v>
      </c>
    </row>
    <row r="70" spans="1:6">
      <c r="A70" t="s">
        <v>37</v>
      </c>
      <c r="B70" t="s">
        <v>12</v>
      </c>
      <c r="C70" s="1">
        <v>43741</v>
      </c>
      <c r="D70" s="1">
        <v>43745</v>
      </c>
      <c r="E70">
        <v>285116.81</v>
      </c>
      <c r="F70" t="s">
        <v>1065</v>
      </c>
    </row>
    <row r="71" spans="1:6">
      <c r="A71" t="s">
        <v>49</v>
      </c>
      <c r="B71" t="s">
        <v>35</v>
      </c>
      <c r="C71" s="1">
        <v>43607</v>
      </c>
      <c r="D71" s="1">
        <v>43607</v>
      </c>
      <c r="E71">
        <v>2629.88</v>
      </c>
      <c r="F71" t="s">
        <v>1070</v>
      </c>
    </row>
    <row r="72" spans="1:6">
      <c r="A72" t="s">
        <v>55</v>
      </c>
      <c r="B72" t="s">
        <v>12</v>
      </c>
      <c r="C72" s="1">
        <v>43635</v>
      </c>
      <c r="D72" s="1">
        <v>43639</v>
      </c>
      <c r="E72">
        <v>394990.5</v>
      </c>
      <c r="F72" t="s">
        <v>1083</v>
      </c>
    </row>
    <row r="73" spans="1:6">
      <c r="A73" t="s">
        <v>273</v>
      </c>
      <c r="B73" t="s">
        <v>14</v>
      </c>
      <c r="C73" s="1">
        <v>43585</v>
      </c>
      <c r="D73" s="1">
        <v>43585</v>
      </c>
      <c r="E73">
        <v>207055</v>
      </c>
      <c r="F73" t="s">
        <v>785</v>
      </c>
    </row>
    <row r="74" spans="1:6">
      <c r="A74" t="s">
        <v>88</v>
      </c>
      <c r="B74" t="s">
        <v>89</v>
      </c>
      <c r="C74" s="1">
        <v>43675</v>
      </c>
      <c r="D74" s="1">
        <v>43676</v>
      </c>
      <c r="E74">
        <v>3493.38</v>
      </c>
      <c r="F74" t="s">
        <v>670</v>
      </c>
    </row>
    <row r="75" spans="1:6">
      <c r="A75" t="s">
        <v>34</v>
      </c>
      <c r="B75" t="s">
        <v>35</v>
      </c>
      <c r="C75" s="1">
        <v>43675</v>
      </c>
      <c r="D75" s="1">
        <v>43676</v>
      </c>
      <c r="E75">
        <v>7360.16</v>
      </c>
      <c r="F75" t="s">
        <v>1092</v>
      </c>
    </row>
    <row r="76" spans="1:6">
      <c r="A76" t="s">
        <v>139</v>
      </c>
      <c r="B76" t="s">
        <v>12</v>
      </c>
      <c r="C76" s="1">
        <v>43675</v>
      </c>
      <c r="D76" s="1">
        <v>43676</v>
      </c>
      <c r="E76">
        <v>52958.559999999998</v>
      </c>
      <c r="F76" t="s">
        <v>915</v>
      </c>
    </row>
    <row r="77" spans="1:6">
      <c r="A77" t="s">
        <v>213</v>
      </c>
      <c r="B77" t="s">
        <v>14</v>
      </c>
      <c r="C77" s="1">
        <v>43804</v>
      </c>
      <c r="D77" s="1">
        <v>43804</v>
      </c>
      <c r="E77">
        <v>223218.8</v>
      </c>
      <c r="F77" t="s">
        <v>573</v>
      </c>
    </row>
    <row r="78" spans="1:6">
      <c r="A78" t="s">
        <v>41</v>
      </c>
      <c r="B78" t="s">
        <v>10</v>
      </c>
      <c r="C78" s="1">
        <v>43930</v>
      </c>
      <c r="D78" s="1">
        <v>43936</v>
      </c>
      <c r="E78">
        <v>4245.97</v>
      </c>
      <c r="F78" t="s">
        <v>200</v>
      </c>
    </row>
    <row r="79" spans="1:6">
      <c r="A79" t="s">
        <v>86</v>
      </c>
      <c r="B79" t="s">
        <v>87</v>
      </c>
      <c r="C79" s="1">
        <v>43930</v>
      </c>
      <c r="D79" s="1">
        <v>43936</v>
      </c>
      <c r="E79">
        <v>6208.58</v>
      </c>
      <c r="F79" t="s">
        <v>16</v>
      </c>
    </row>
    <row r="80" spans="1:6">
      <c r="A80" t="s">
        <v>34</v>
      </c>
      <c r="B80" t="s">
        <v>35</v>
      </c>
      <c r="C80" s="1">
        <v>43930</v>
      </c>
      <c r="D80" s="1">
        <v>43936</v>
      </c>
      <c r="E80">
        <v>4781.49</v>
      </c>
      <c r="F80" t="s">
        <v>200</v>
      </c>
    </row>
    <row r="81" spans="1:6">
      <c r="A81" t="s">
        <v>37</v>
      </c>
      <c r="B81" t="s">
        <v>12</v>
      </c>
      <c r="C81" s="1">
        <v>43930</v>
      </c>
      <c r="D81" s="1">
        <v>43936</v>
      </c>
      <c r="E81">
        <v>1750</v>
      </c>
      <c r="F81" t="s">
        <v>670</v>
      </c>
    </row>
    <row r="82" spans="1:6">
      <c r="A82" t="s">
        <v>24</v>
      </c>
      <c r="B82" t="s">
        <v>25</v>
      </c>
      <c r="C82" s="1">
        <v>43930</v>
      </c>
      <c r="D82" s="1">
        <v>43936</v>
      </c>
      <c r="E82">
        <v>11753</v>
      </c>
      <c r="F82" t="s">
        <v>671</v>
      </c>
    </row>
    <row r="83" spans="1:6">
      <c r="A83" t="s">
        <v>55</v>
      </c>
      <c r="B83" t="s">
        <v>12</v>
      </c>
      <c r="C83" s="1">
        <v>43930</v>
      </c>
      <c r="D83" s="1">
        <v>43936</v>
      </c>
      <c r="E83">
        <v>1709.75</v>
      </c>
      <c r="F83" t="s">
        <v>672</v>
      </c>
    </row>
    <row r="84" spans="1:6">
      <c r="A84" t="s">
        <v>167</v>
      </c>
      <c r="B84" t="s">
        <v>14</v>
      </c>
      <c r="C84" s="1">
        <v>43944</v>
      </c>
      <c r="D84" s="1">
        <v>43944</v>
      </c>
      <c r="E84">
        <v>342510.53</v>
      </c>
      <c r="F84" t="s">
        <v>674</v>
      </c>
    </row>
    <row r="85" spans="1:6">
      <c r="A85" t="s">
        <v>32</v>
      </c>
      <c r="B85" t="s">
        <v>33</v>
      </c>
      <c r="C85" s="1">
        <v>44139</v>
      </c>
      <c r="D85" s="1">
        <v>44140</v>
      </c>
      <c r="E85">
        <v>19720</v>
      </c>
      <c r="F85" t="s">
        <v>752</v>
      </c>
    </row>
    <row r="86" spans="1:6">
      <c r="A86" t="s">
        <v>29</v>
      </c>
      <c r="B86" t="s">
        <v>30</v>
      </c>
      <c r="C86" s="1">
        <v>44139</v>
      </c>
      <c r="D86" s="1">
        <v>44140</v>
      </c>
      <c r="E86">
        <v>13630</v>
      </c>
      <c r="F86" t="s">
        <v>544</v>
      </c>
    </row>
    <row r="87" spans="1:6">
      <c r="A87" t="s">
        <v>70</v>
      </c>
      <c r="B87" t="s">
        <v>71</v>
      </c>
      <c r="C87" s="1">
        <v>44139</v>
      </c>
      <c r="D87" s="1">
        <v>44140</v>
      </c>
      <c r="E87">
        <v>11335</v>
      </c>
      <c r="F87" t="s">
        <v>753</v>
      </c>
    </row>
    <row r="88" spans="1:6">
      <c r="A88" t="s">
        <v>32</v>
      </c>
      <c r="B88" t="s">
        <v>33</v>
      </c>
      <c r="C88" s="1">
        <v>44146</v>
      </c>
      <c r="D88" s="1">
        <v>44148</v>
      </c>
      <c r="E88">
        <v>14145</v>
      </c>
      <c r="F88" t="s">
        <v>760</v>
      </c>
    </row>
    <row r="89" spans="1:6">
      <c r="A89" t="s">
        <v>131</v>
      </c>
      <c r="B89" t="s">
        <v>33</v>
      </c>
      <c r="C89" s="1">
        <v>44146</v>
      </c>
      <c r="D89" s="1">
        <v>44148</v>
      </c>
      <c r="E89">
        <v>28669.5</v>
      </c>
      <c r="F89" t="s">
        <v>761</v>
      </c>
    </row>
    <row r="90" spans="1:6">
      <c r="A90" t="s">
        <v>49</v>
      </c>
      <c r="B90" t="s">
        <v>35</v>
      </c>
      <c r="C90" s="1">
        <v>44146</v>
      </c>
      <c r="D90" s="1">
        <v>44148</v>
      </c>
      <c r="E90">
        <v>15122.5</v>
      </c>
      <c r="F90" t="s">
        <v>762</v>
      </c>
    </row>
    <row r="91" spans="1:6">
      <c r="A91" t="s">
        <v>88</v>
      </c>
      <c r="B91" t="s">
        <v>89</v>
      </c>
      <c r="C91" s="1">
        <v>44155</v>
      </c>
      <c r="D91" s="1">
        <v>44158</v>
      </c>
      <c r="E91">
        <v>454873.88</v>
      </c>
      <c r="F91" t="s">
        <v>754</v>
      </c>
    </row>
    <row r="92" spans="1:6">
      <c r="A92" t="s">
        <v>60</v>
      </c>
      <c r="B92" t="s">
        <v>25</v>
      </c>
      <c r="C92" s="1">
        <v>44252</v>
      </c>
      <c r="D92" s="1">
        <v>44257</v>
      </c>
      <c r="E92">
        <v>9947.5</v>
      </c>
      <c r="F92" t="s">
        <v>799</v>
      </c>
    </row>
    <row r="93" spans="1:6">
      <c r="A93" t="s">
        <v>41</v>
      </c>
      <c r="B93" t="s">
        <v>14</v>
      </c>
      <c r="C93" s="1">
        <v>44484</v>
      </c>
      <c r="D93" s="1">
        <v>44497</v>
      </c>
      <c r="E93">
        <v>15923.64</v>
      </c>
      <c r="F93" t="s">
        <v>383</v>
      </c>
    </row>
    <row r="94" spans="1:6">
      <c r="A94" t="s">
        <v>194</v>
      </c>
      <c r="B94" t="s">
        <v>35</v>
      </c>
      <c r="C94" s="1">
        <v>44545</v>
      </c>
      <c r="D94" s="1">
        <v>44550</v>
      </c>
      <c r="E94">
        <v>31653</v>
      </c>
      <c r="F94" t="s">
        <v>98</v>
      </c>
    </row>
    <row r="95" spans="1:6">
      <c r="A95" t="s">
        <v>24</v>
      </c>
      <c r="B95" t="s">
        <v>25</v>
      </c>
      <c r="C95" s="1">
        <v>44545</v>
      </c>
      <c r="D95" s="1">
        <v>44550</v>
      </c>
      <c r="E95">
        <v>33140</v>
      </c>
      <c r="F95" t="s">
        <v>477</v>
      </c>
    </row>
    <row r="96" spans="1:6">
      <c r="A96" t="s">
        <v>73</v>
      </c>
      <c r="B96" t="s">
        <v>12</v>
      </c>
      <c r="C96" s="1">
        <v>44545</v>
      </c>
      <c r="D96" s="1">
        <v>44550</v>
      </c>
      <c r="E96">
        <v>13550</v>
      </c>
      <c r="F96" t="s">
        <v>59</v>
      </c>
    </row>
    <row r="97" spans="1:6">
      <c r="A97" t="s">
        <v>73</v>
      </c>
      <c r="B97" t="s">
        <v>12</v>
      </c>
      <c r="C97" s="1">
        <v>44545</v>
      </c>
      <c r="D97" s="1">
        <v>44550</v>
      </c>
      <c r="E97">
        <v>10223</v>
      </c>
      <c r="F97" t="s">
        <v>59</v>
      </c>
    </row>
    <row r="98" spans="1:6">
      <c r="A98" t="s">
        <v>73</v>
      </c>
      <c r="B98" t="s">
        <v>12</v>
      </c>
      <c r="C98" s="1">
        <v>44545</v>
      </c>
      <c r="D98" s="1">
        <v>44550</v>
      </c>
      <c r="E98">
        <v>18577</v>
      </c>
      <c r="F98" t="s">
        <v>59</v>
      </c>
    </row>
    <row r="99" spans="1:6">
      <c r="A99" t="s">
        <v>73</v>
      </c>
      <c r="B99" t="s">
        <v>12</v>
      </c>
      <c r="C99" s="1">
        <v>44545</v>
      </c>
      <c r="D99" s="1">
        <v>44550</v>
      </c>
      <c r="E99">
        <v>13898</v>
      </c>
      <c r="F99" t="s">
        <v>478</v>
      </c>
    </row>
    <row r="100" spans="1:6">
      <c r="A100" t="s">
        <v>73</v>
      </c>
      <c r="B100" t="s">
        <v>12</v>
      </c>
      <c r="C100" s="1">
        <v>44545</v>
      </c>
      <c r="D100" s="1">
        <v>44550</v>
      </c>
      <c r="E100">
        <v>18993</v>
      </c>
      <c r="F100" t="s">
        <v>479</v>
      </c>
    </row>
    <row r="101" spans="1:6">
      <c r="A101" t="s">
        <v>73</v>
      </c>
      <c r="B101" t="s">
        <v>12</v>
      </c>
      <c r="C101" s="1">
        <v>44545</v>
      </c>
      <c r="D101" s="1">
        <v>44550</v>
      </c>
      <c r="E101">
        <v>16170</v>
      </c>
      <c r="F101" t="s">
        <v>59</v>
      </c>
    </row>
    <row r="102" spans="1:6">
      <c r="A102" t="s">
        <v>37</v>
      </c>
      <c r="B102" t="s">
        <v>12</v>
      </c>
      <c r="C102" s="1">
        <v>44545</v>
      </c>
      <c r="D102" s="1">
        <v>44550</v>
      </c>
      <c r="E102">
        <v>4590</v>
      </c>
      <c r="F102" t="s">
        <v>23</v>
      </c>
    </row>
    <row r="103" spans="1:6">
      <c r="A103" t="s">
        <v>37</v>
      </c>
      <c r="B103" t="s">
        <v>12</v>
      </c>
      <c r="C103" s="1">
        <v>44545</v>
      </c>
      <c r="D103" s="1">
        <v>44550</v>
      </c>
      <c r="E103">
        <v>11950</v>
      </c>
      <c r="F103" t="s">
        <v>480</v>
      </c>
    </row>
    <row r="104" spans="1:6">
      <c r="A104" t="s">
        <v>37</v>
      </c>
      <c r="B104" t="s">
        <v>12</v>
      </c>
      <c r="C104" s="1">
        <v>44545</v>
      </c>
      <c r="D104" s="1">
        <v>44550</v>
      </c>
      <c r="E104">
        <v>11616.05</v>
      </c>
      <c r="F104" t="s">
        <v>481</v>
      </c>
    </row>
    <row r="105" spans="1:6">
      <c r="A105" t="s">
        <v>19</v>
      </c>
      <c r="B105" t="s">
        <v>14</v>
      </c>
      <c r="C105" s="1">
        <v>44545</v>
      </c>
      <c r="D105" s="1">
        <v>44550</v>
      </c>
      <c r="E105">
        <v>8224.2099999999991</v>
      </c>
      <c r="F105" t="s">
        <v>182</v>
      </c>
    </row>
    <row r="106" spans="1:6">
      <c r="A106" t="s">
        <v>47</v>
      </c>
      <c r="B106" t="s">
        <v>12</v>
      </c>
      <c r="C106" s="1">
        <v>44545</v>
      </c>
      <c r="D106" s="1">
        <v>44550</v>
      </c>
      <c r="E106">
        <v>12370</v>
      </c>
      <c r="F106" t="s">
        <v>482</v>
      </c>
    </row>
    <row r="107" spans="1:6">
      <c r="A107" t="s">
        <v>86</v>
      </c>
      <c r="B107" t="s">
        <v>87</v>
      </c>
      <c r="C107" s="1">
        <v>44545</v>
      </c>
      <c r="D107" s="1">
        <v>44550</v>
      </c>
      <c r="E107">
        <v>10290</v>
      </c>
      <c r="F107" t="s">
        <v>483</v>
      </c>
    </row>
    <row r="108" spans="1:6">
      <c r="A108" t="s">
        <v>88</v>
      </c>
      <c r="B108" t="s">
        <v>89</v>
      </c>
      <c r="C108" s="1">
        <v>44546</v>
      </c>
      <c r="D108" s="1">
        <v>44550</v>
      </c>
      <c r="E108">
        <v>16165</v>
      </c>
      <c r="F108" t="s">
        <v>482</v>
      </c>
    </row>
    <row r="109" spans="1:6">
      <c r="A109" t="s">
        <v>11</v>
      </c>
      <c r="B109" t="s">
        <v>12</v>
      </c>
      <c r="C109" s="1">
        <v>44546</v>
      </c>
      <c r="D109" s="1">
        <v>44550</v>
      </c>
      <c r="E109">
        <v>17430</v>
      </c>
      <c r="F109" t="s">
        <v>482</v>
      </c>
    </row>
    <row r="110" spans="1:6">
      <c r="A110" t="s">
        <v>103</v>
      </c>
      <c r="B110" t="s">
        <v>71</v>
      </c>
      <c r="C110" s="1">
        <v>44546</v>
      </c>
      <c r="D110" s="1">
        <v>44550</v>
      </c>
      <c r="E110">
        <v>25656.5</v>
      </c>
      <c r="F110" t="s">
        <v>185</v>
      </c>
    </row>
    <row r="111" spans="1:6">
      <c r="A111" t="s">
        <v>19</v>
      </c>
      <c r="B111" t="s">
        <v>14</v>
      </c>
      <c r="C111" s="1">
        <v>44546</v>
      </c>
      <c r="D111" s="1">
        <v>44550</v>
      </c>
      <c r="E111">
        <v>27456.25</v>
      </c>
      <c r="F111" t="s">
        <v>185</v>
      </c>
    </row>
    <row r="112" spans="1:6">
      <c r="A112" t="s">
        <v>51</v>
      </c>
      <c r="B112" t="s">
        <v>25</v>
      </c>
      <c r="C112" s="1">
        <v>44546</v>
      </c>
      <c r="D112" s="1">
        <v>44550</v>
      </c>
      <c r="E112">
        <v>25656.5</v>
      </c>
      <c r="F112" t="s">
        <v>185</v>
      </c>
    </row>
    <row r="113" spans="1:6">
      <c r="A113" t="s">
        <v>66</v>
      </c>
      <c r="B113" t="s">
        <v>12</v>
      </c>
      <c r="C113" s="1">
        <v>44546</v>
      </c>
      <c r="D113" s="1">
        <v>44550</v>
      </c>
      <c r="E113">
        <v>25656.5</v>
      </c>
      <c r="F113" t="s">
        <v>185</v>
      </c>
    </row>
    <row r="114" spans="1:6">
      <c r="A114" t="s">
        <v>66</v>
      </c>
      <c r="B114" t="s">
        <v>12</v>
      </c>
      <c r="C114" s="1">
        <v>44546</v>
      </c>
      <c r="D114" s="1">
        <v>44550</v>
      </c>
      <c r="E114">
        <v>2702.5</v>
      </c>
      <c r="F114" t="s">
        <v>484</v>
      </c>
    </row>
    <row r="115" spans="1:6">
      <c r="A115" t="s">
        <v>294</v>
      </c>
      <c r="B115" t="s">
        <v>25</v>
      </c>
      <c r="C115" s="1">
        <v>44546</v>
      </c>
      <c r="D115" s="1">
        <v>44550</v>
      </c>
      <c r="E115">
        <v>8749.75</v>
      </c>
      <c r="F115" t="s">
        <v>485</v>
      </c>
    </row>
    <row r="116" spans="1:6">
      <c r="A116" t="s">
        <v>294</v>
      </c>
      <c r="B116" t="s">
        <v>25</v>
      </c>
      <c r="C116" s="1">
        <v>44546</v>
      </c>
      <c r="D116" s="1">
        <v>44550</v>
      </c>
      <c r="E116">
        <v>51657.9</v>
      </c>
      <c r="F116" t="s">
        <v>159</v>
      </c>
    </row>
    <row r="117" spans="1:6">
      <c r="A117" t="s">
        <v>37</v>
      </c>
      <c r="B117" t="s">
        <v>12</v>
      </c>
      <c r="C117" s="1">
        <v>44546</v>
      </c>
      <c r="D117" s="1">
        <v>44550</v>
      </c>
      <c r="E117">
        <v>2645.75</v>
      </c>
      <c r="F117" t="s">
        <v>486</v>
      </c>
    </row>
    <row r="118" spans="1:6">
      <c r="A118" t="s">
        <v>10</v>
      </c>
      <c r="B118" t="s">
        <v>14</v>
      </c>
      <c r="C118" s="1">
        <v>44546</v>
      </c>
      <c r="D118" s="1">
        <v>44550</v>
      </c>
      <c r="E118">
        <v>3082.75</v>
      </c>
      <c r="F118" t="s">
        <v>381</v>
      </c>
    </row>
    <row r="119" spans="1:6">
      <c r="A119" t="s">
        <v>204</v>
      </c>
      <c r="B119" t="s">
        <v>14</v>
      </c>
      <c r="C119" s="1">
        <v>44546</v>
      </c>
      <c r="D119" s="1">
        <v>44550</v>
      </c>
      <c r="E119">
        <v>4312.5</v>
      </c>
      <c r="F119" t="s">
        <v>487</v>
      </c>
    </row>
    <row r="120" spans="1:6">
      <c r="A120" t="s">
        <v>294</v>
      </c>
      <c r="B120" t="s">
        <v>25</v>
      </c>
      <c r="C120" s="1">
        <v>44546</v>
      </c>
      <c r="D120" s="1">
        <v>44550</v>
      </c>
      <c r="E120">
        <v>7405.08</v>
      </c>
      <c r="F120" t="s">
        <v>488</v>
      </c>
    </row>
    <row r="121" spans="1:6">
      <c r="A121" t="s">
        <v>194</v>
      </c>
      <c r="B121" t="s">
        <v>35</v>
      </c>
      <c r="C121" s="1">
        <v>44546</v>
      </c>
      <c r="D121" s="1">
        <v>44550</v>
      </c>
      <c r="E121">
        <v>8050</v>
      </c>
      <c r="F121" t="s">
        <v>20</v>
      </c>
    </row>
    <row r="122" spans="1:6">
      <c r="A122" t="s">
        <v>41</v>
      </c>
      <c r="B122" t="s">
        <v>14</v>
      </c>
      <c r="C122" s="1">
        <v>44546</v>
      </c>
      <c r="D122" s="1">
        <v>44550</v>
      </c>
      <c r="E122">
        <v>5563</v>
      </c>
      <c r="F122" t="s">
        <v>489</v>
      </c>
    </row>
    <row r="123" spans="1:6">
      <c r="A123" t="s">
        <v>41</v>
      </c>
      <c r="B123" t="s">
        <v>14</v>
      </c>
      <c r="C123" s="1">
        <v>44546</v>
      </c>
      <c r="D123" s="1">
        <v>44550</v>
      </c>
      <c r="E123">
        <v>5533</v>
      </c>
      <c r="F123" t="s">
        <v>106</v>
      </c>
    </row>
    <row r="124" spans="1:6">
      <c r="A124" t="s">
        <v>47</v>
      </c>
      <c r="B124" t="s">
        <v>12</v>
      </c>
      <c r="C124" s="1">
        <v>44546</v>
      </c>
      <c r="D124" s="1">
        <v>44550</v>
      </c>
      <c r="E124">
        <v>9958</v>
      </c>
      <c r="F124" t="s">
        <v>106</v>
      </c>
    </row>
    <row r="125" spans="1:6">
      <c r="A125" t="s">
        <v>47</v>
      </c>
      <c r="B125" t="s">
        <v>12</v>
      </c>
      <c r="C125" s="1">
        <v>44546</v>
      </c>
      <c r="D125" s="1">
        <v>44550</v>
      </c>
      <c r="E125">
        <v>21250</v>
      </c>
      <c r="F125" t="s">
        <v>106</v>
      </c>
    </row>
    <row r="126" spans="1:6">
      <c r="A126" t="s">
        <v>294</v>
      </c>
      <c r="B126" t="s">
        <v>25</v>
      </c>
      <c r="C126" s="1">
        <v>44546</v>
      </c>
      <c r="D126" s="1">
        <v>44550</v>
      </c>
      <c r="E126">
        <v>9725</v>
      </c>
      <c r="F126" t="s">
        <v>490</v>
      </c>
    </row>
    <row r="127" spans="1:6">
      <c r="A127" t="s">
        <v>115</v>
      </c>
      <c r="B127" t="s">
        <v>25</v>
      </c>
      <c r="C127" s="1">
        <v>44546</v>
      </c>
      <c r="D127" s="1">
        <v>44550</v>
      </c>
      <c r="E127">
        <v>3335</v>
      </c>
      <c r="F127" t="s">
        <v>58</v>
      </c>
    </row>
    <row r="128" spans="1:6">
      <c r="A128" t="s">
        <v>14</v>
      </c>
      <c r="B128" t="s">
        <v>14</v>
      </c>
      <c r="C128" s="1">
        <v>44546</v>
      </c>
      <c r="D128" s="1">
        <v>44550</v>
      </c>
      <c r="E128">
        <v>25390</v>
      </c>
      <c r="F128" t="s">
        <v>185</v>
      </c>
    </row>
    <row r="129" spans="1:6">
      <c r="A129" t="s">
        <v>213</v>
      </c>
      <c r="B129" t="s">
        <v>14</v>
      </c>
      <c r="C129" s="1">
        <v>44546</v>
      </c>
      <c r="D129" s="1">
        <v>44550</v>
      </c>
      <c r="E129">
        <v>30230.41</v>
      </c>
      <c r="F129" t="s">
        <v>491</v>
      </c>
    </row>
    <row r="130" spans="1:6">
      <c r="A130" t="s">
        <v>14</v>
      </c>
      <c r="B130" t="s">
        <v>14</v>
      </c>
      <c r="C130" s="1">
        <v>44546</v>
      </c>
      <c r="D130" s="1">
        <v>44550</v>
      </c>
      <c r="E130">
        <v>24180</v>
      </c>
      <c r="F130" t="s">
        <v>482</v>
      </c>
    </row>
    <row r="131" spans="1:6">
      <c r="A131" t="s">
        <v>37</v>
      </c>
      <c r="B131" t="s">
        <v>12</v>
      </c>
      <c r="C131" s="1">
        <v>44546</v>
      </c>
      <c r="D131" s="1">
        <v>44550</v>
      </c>
      <c r="E131">
        <v>20073.43</v>
      </c>
      <c r="F131" t="s">
        <v>492</v>
      </c>
    </row>
    <row r="132" spans="1:6">
      <c r="A132" t="s">
        <v>103</v>
      </c>
      <c r="B132" t="s">
        <v>71</v>
      </c>
      <c r="C132" s="1">
        <v>43675</v>
      </c>
      <c r="D132" s="1">
        <v>43675</v>
      </c>
      <c r="E132">
        <v>2335.15</v>
      </c>
      <c r="F132" t="s">
        <v>821</v>
      </c>
    </row>
    <row r="133" spans="1:6">
      <c r="A133" t="s">
        <v>24</v>
      </c>
      <c r="B133" t="s">
        <v>25</v>
      </c>
      <c r="C133" s="1">
        <v>43641</v>
      </c>
      <c r="D133" s="1">
        <v>43675</v>
      </c>
      <c r="E133">
        <v>4974.83</v>
      </c>
      <c r="F133" t="s">
        <v>236</v>
      </c>
    </row>
    <row r="134" spans="1:6">
      <c r="A134" t="s">
        <v>14</v>
      </c>
      <c r="B134" t="s">
        <v>14</v>
      </c>
      <c r="C134" s="1">
        <v>43641</v>
      </c>
      <c r="D134" s="1">
        <v>43672</v>
      </c>
      <c r="E134">
        <v>3080</v>
      </c>
      <c r="F134" t="s">
        <v>931</v>
      </c>
    </row>
    <row r="135" spans="1:6">
      <c r="A135" t="s">
        <v>416</v>
      </c>
      <c r="B135" t="s">
        <v>417</v>
      </c>
      <c r="C135" s="1">
        <v>43641</v>
      </c>
      <c r="D135" s="1">
        <v>43672</v>
      </c>
      <c r="E135">
        <v>2300</v>
      </c>
      <c r="F135" t="s">
        <v>932</v>
      </c>
    </row>
    <row r="136" spans="1:6">
      <c r="A136" t="s">
        <v>294</v>
      </c>
      <c r="B136" t="s">
        <v>25</v>
      </c>
      <c r="C136" s="1">
        <v>43641</v>
      </c>
      <c r="D136" s="1">
        <v>43675</v>
      </c>
      <c r="E136">
        <v>40508</v>
      </c>
      <c r="F136" t="s">
        <v>933</v>
      </c>
    </row>
    <row r="137" spans="1:6">
      <c r="A137" t="s">
        <v>416</v>
      </c>
      <c r="B137" t="s">
        <v>417</v>
      </c>
      <c r="C137" s="1">
        <v>43641</v>
      </c>
      <c r="D137" s="1">
        <v>43672</v>
      </c>
      <c r="E137">
        <v>12760</v>
      </c>
      <c r="F137" t="s">
        <v>934</v>
      </c>
    </row>
    <row r="138" spans="1:6">
      <c r="A138" t="s">
        <v>143</v>
      </c>
      <c r="B138" t="s">
        <v>12</v>
      </c>
      <c r="C138" s="1">
        <v>43641</v>
      </c>
      <c r="D138" s="1">
        <v>43675</v>
      </c>
      <c r="E138">
        <v>3974.28</v>
      </c>
      <c r="F138" t="s">
        <v>937</v>
      </c>
    </row>
    <row r="139" spans="1:6">
      <c r="A139" t="s">
        <v>560</v>
      </c>
      <c r="B139" t="s">
        <v>561</v>
      </c>
      <c r="C139" s="1">
        <v>43691</v>
      </c>
      <c r="D139" s="1">
        <v>43691</v>
      </c>
      <c r="E139">
        <v>11582.49</v>
      </c>
      <c r="F139" t="s">
        <v>982</v>
      </c>
    </row>
    <row r="140" spans="1:6">
      <c r="A140" t="s">
        <v>536</v>
      </c>
      <c r="B140" t="s">
        <v>537</v>
      </c>
      <c r="C140" s="1">
        <v>43691</v>
      </c>
      <c r="D140" s="1">
        <v>43691</v>
      </c>
      <c r="E140">
        <v>11582.49</v>
      </c>
      <c r="F140" t="s">
        <v>982</v>
      </c>
    </row>
    <row r="141" spans="1:6">
      <c r="A141" t="s">
        <v>557</v>
      </c>
      <c r="B141" t="s">
        <v>25</v>
      </c>
      <c r="C141" s="1">
        <v>43641</v>
      </c>
      <c r="D141" s="1">
        <v>43672</v>
      </c>
      <c r="E141">
        <v>475</v>
      </c>
      <c r="F141" t="s">
        <v>1046</v>
      </c>
    </row>
    <row r="142" spans="1:6">
      <c r="A142" t="s">
        <v>225</v>
      </c>
      <c r="B142" t="s">
        <v>226</v>
      </c>
      <c r="C142" s="1">
        <v>43641</v>
      </c>
      <c r="D142" s="1">
        <v>43672</v>
      </c>
      <c r="E142">
        <v>8210</v>
      </c>
      <c r="F142" t="s">
        <v>1047</v>
      </c>
    </row>
    <row r="143" spans="1:6">
      <c r="A143" t="s">
        <v>407</v>
      </c>
      <c r="B143" t="s">
        <v>408</v>
      </c>
      <c r="C143" s="1">
        <v>43683</v>
      </c>
      <c r="D143" s="1">
        <v>43685</v>
      </c>
      <c r="E143">
        <v>2193.9699999999998</v>
      </c>
      <c r="F143" t="s">
        <v>1074</v>
      </c>
    </row>
    <row r="144" spans="1:6">
      <c r="A144" t="s">
        <v>278</v>
      </c>
      <c r="B144" t="s">
        <v>279</v>
      </c>
      <c r="C144" s="1">
        <v>43691</v>
      </c>
      <c r="D144" s="1">
        <v>43691</v>
      </c>
      <c r="E144">
        <v>11582.49</v>
      </c>
      <c r="F144" t="s">
        <v>982</v>
      </c>
    </row>
    <row r="145" spans="1:6">
      <c r="A145" t="s">
        <v>584</v>
      </c>
      <c r="B145" t="s">
        <v>25</v>
      </c>
      <c r="C145" s="1">
        <v>43691</v>
      </c>
      <c r="D145" s="1">
        <v>43691</v>
      </c>
      <c r="E145">
        <v>11582.51</v>
      </c>
      <c r="F145" t="s">
        <v>982</v>
      </c>
    </row>
    <row r="146" spans="1:6">
      <c r="A146" t="s">
        <v>70</v>
      </c>
      <c r="B146" t="s">
        <v>71</v>
      </c>
      <c r="C146" s="1">
        <v>43787</v>
      </c>
      <c r="D146" s="1">
        <v>43788</v>
      </c>
      <c r="E146">
        <v>25139</v>
      </c>
      <c r="F146" t="s">
        <v>548</v>
      </c>
    </row>
    <row r="147" spans="1:6">
      <c r="A147" t="s">
        <v>11</v>
      </c>
      <c r="B147" t="s">
        <v>12</v>
      </c>
      <c r="C147" s="1">
        <v>43787</v>
      </c>
      <c r="D147" s="1">
        <v>43788</v>
      </c>
      <c r="E147">
        <v>9634.69</v>
      </c>
      <c r="F147" t="s">
        <v>549</v>
      </c>
    </row>
    <row r="148" spans="1:6">
      <c r="A148" t="s">
        <v>143</v>
      </c>
      <c r="B148" t="s">
        <v>12</v>
      </c>
      <c r="C148" s="1">
        <v>43788</v>
      </c>
      <c r="D148" s="1">
        <v>43788</v>
      </c>
      <c r="E148">
        <v>2685</v>
      </c>
      <c r="F148" t="s">
        <v>16</v>
      </c>
    </row>
    <row r="149" spans="1:6">
      <c r="A149" t="s">
        <v>194</v>
      </c>
      <c r="B149" t="s">
        <v>35</v>
      </c>
      <c r="C149" s="1">
        <v>43788</v>
      </c>
      <c r="D149" s="1">
        <v>43788</v>
      </c>
      <c r="E149">
        <v>2685</v>
      </c>
      <c r="F149" t="s">
        <v>16</v>
      </c>
    </row>
    <row r="150" spans="1:6">
      <c r="A150" t="s">
        <v>51</v>
      </c>
      <c r="B150" t="s">
        <v>25</v>
      </c>
      <c r="C150" s="1">
        <v>43788</v>
      </c>
      <c r="D150" s="1">
        <v>43788</v>
      </c>
      <c r="E150">
        <v>2685</v>
      </c>
      <c r="F150" t="s">
        <v>16</v>
      </c>
    </row>
    <row r="151" spans="1:6">
      <c r="A151" t="s">
        <v>115</v>
      </c>
      <c r="B151" t="s">
        <v>25</v>
      </c>
      <c r="C151" s="1">
        <v>43788</v>
      </c>
      <c r="D151" s="1">
        <v>43788</v>
      </c>
      <c r="E151">
        <v>2218</v>
      </c>
      <c r="F151" t="s">
        <v>16</v>
      </c>
    </row>
    <row r="152" spans="1:6">
      <c r="A152" t="s">
        <v>49</v>
      </c>
      <c r="B152" t="s">
        <v>35</v>
      </c>
      <c r="C152" s="1">
        <v>43788</v>
      </c>
      <c r="D152" s="1">
        <v>43788</v>
      </c>
      <c r="E152">
        <v>1751</v>
      </c>
      <c r="F152" t="s">
        <v>16</v>
      </c>
    </row>
    <row r="153" spans="1:6">
      <c r="A153" t="s">
        <v>51</v>
      </c>
      <c r="B153" t="s">
        <v>25</v>
      </c>
      <c r="C153" s="1">
        <v>43794</v>
      </c>
      <c r="D153" s="1">
        <v>43794</v>
      </c>
      <c r="E153">
        <v>191263.81</v>
      </c>
      <c r="F153" t="s">
        <v>290</v>
      </c>
    </row>
    <row r="154" spans="1:6">
      <c r="A154" t="s">
        <v>55</v>
      </c>
      <c r="B154" t="s">
        <v>12</v>
      </c>
      <c r="C154" s="1">
        <v>43802</v>
      </c>
      <c r="D154" s="1">
        <v>43802</v>
      </c>
      <c r="E154">
        <v>15194.82</v>
      </c>
      <c r="F154" t="s">
        <v>562</v>
      </c>
    </row>
    <row r="155" spans="1:6">
      <c r="A155" t="s">
        <v>55</v>
      </c>
      <c r="B155" t="s">
        <v>12</v>
      </c>
      <c r="C155" s="1">
        <v>43802</v>
      </c>
      <c r="D155" s="1">
        <v>43802</v>
      </c>
      <c r="E155">
        <v>15505.26</v>
      </c>
      <c r="F155" t="s">
        <v>563</v>
      </c>
    </row>
    <row r="156" spans="1:6">
      <c r="A156" t="s">
        <v>133</v>
      </c>
      <c r="B156" t="s">
        <v>71</v>
      </c>
      <c r="C156" s="1">
        <v>43802</v>
      </c>
      <c r="D156" s="1">
        <v>43802</v>
      </c>
      <c r="E156">
        <v>11788.4</v>
      </c>
      <c r="F156" t="s">
        <v>564</v>
      </c>
    </row>
    <row r="157" spans="1:6">
      <c r="A157" t="s">
        <v>24</v>
      </c>
      <c r="B157" t="s">
        <v>25</v>
      </c>
      <c r="C157" s="1">
        <v>43802</v>
      </c>
      <c r="D157" s="1">
        <v>43802</v>
      </c>
      <c r="E157">
        <v>15089.74</v>
      </c>
      <c r="F157" t="s">
        <v>565</v>
      </c>
    </row>
    <row r="158" spans="1:6">
      <c r="A158" t="s">
        <v>54</v>
      </c>
      <c r="B158" t="s">
        <v>33</v>
      </c>
      <c r="C158" s="1">
        <v>43802</v>
      </c>
      <c r="D158" s="1">
        <v>43802</v>
      </c>
      <c r="E158">
        <v>4805.6099999999997</v>
      </c>
      <c r="F158" t="s">
        <v>566</v>
      </c>
    </row>
    <row r="159" spans="1:6">
      <c r="A159" t="s">
        <v>318</v>
      </c>
      <c r="B159" t="s">
        <v>25</v>
      </c>
      <c r="C159" s="1">
        <v>43802</v>
      </c>
      <c r="D159" s="1">
        <v>43802</v>
      </c>
      <c r="E159">
        <v>9355</v>
      </c>
      <c r="F159" t="s">
        <v>567</v>
      </c>
    </row>
    <row r="160" spans="1:6">
      <c r="A160" t="s">
        <v>32</v>
      </c>
      <c r="B160" t="s">
        <v>33</v>
      </c>
      <c r="C160" s="1">
        <v>43822</v>
      </c>
      <c r="D160" s="1">
        <v>43836</v>
      </c>
      <c r="E160">
        <v>5570</v>
      </c>
      <c r="F160" t="s">
        <v>601</v>
      </c>
    </row>
    <row r="161" spans="1:6">
      <c r="A161" t="s">
        <v>29</v>
      </c>
      <c r="B161" t="s">
        <v>30</v>
      </c>
      <c r="C161" s="1">
        <v>43822</v>
      </c>
      <c r="D161" s="1">
        <v>43836</v>
      </c>
      <c r="E161">
        <v>5570</v>
      </c>
      <c r="F161" t="s">
        <v>602</v>
      </c>
    </row>
    <row r="162" spans="1:6">
      <c r="A162" t="s">
        <v>47</v>
      </c>
      <c r="B162" t="s">
        <v>12</v>
      </c>
      <c r="C162" s="1">
        <v>43822</v>
      </c>
      <c r="D162" s="1">
        <v>43836</v>
      </c>
      <c r="E162">
        <v>9287</v>
      </c>
      <c r="F162" t="s">
        <v>601</v>
      </c>
    </row>
    <row r="163" spans="1:6">
      <c r="A163" t="s">
        <v>141</v>
      </c>
      <c r="B163" t="s">
        <v>12</v>
      </c>
      <c r="C163" s="1">
        <v>43822</v>
      </c>
      <c r="D163" s="1">
        <v>43837</v>
      </c>
      <c r="E163">
        <v>8860</v>
      </c>
      <c r="F163" t="s">
        <v>603</v>
      </c>
    </row>
    <row r="164" spans="1:6">
      <c r="A164" t="s">
        <v>585</v>
      </c>
      <c r="B164" t="s">
        <v>25</v>
      </c>
      <c r="C164" s="1">
        <v>43822</v>
      </c>
      <c r="D164" s="1">
        <v>43836</v>
      </c>
      <c r="E164">
        <v>8584</v>
      </c>
      <c r="F164" t="s">
        <v>604</v>
      </c>
    </row>
    <row r="165" spans="1:6">
      <c r="A165" t="s">
        <v>154</v>
      </c>
      <c r="B165" t="s">
        <v>155</v>
      </c>
      <c r="C165" s="1">
        <v>43822</v>
      </c>
      <c r="D165" s="1">
        <v>43836</v>
      </c>
      <c r="E165">
        <v>5380</v>
      </c>
      <c r="F165" t="s">
        <v>601</v>
      </c>
    </row>
    <row r="166" spans="1:6">
      <c r="A166" t="s">
        <v>37</v>
      </c>
      <c r="B166" t="s">
        <v>12</v>
      </c>
      <c r="C166" s="1">
        <v>43822</v>
      </c>
      <c r="D166" s="1">
        <v>43836</v>
      </c>
      <c r="E166">
        <v>7257</v>
      </c>
      <c r="F166" t="s">
        <v>605</v>
      </c>
    </row>
    <row r="167" spans="1:6">
      <c r="A167" t="s">
        <v>142</v>
      </c>
      <c r="B167" t="s">
        <v>12</v>
      </c>
      <c r="C167" s="1">
        <v>43822</v>
      </c>
      <c r="D167" s="1">
        <v>43836</v>
      </c>
      <c r="E167">
        <v>5230</v>
      </c>
      <c r="F167" t="s">
        <v>601</v>
      </c>
    </row>
    <row r="168" spans="1:6">
      <c r="A168" t="s">
        <v>606</v>
      </c>
      <c r="B168" t="s">
        <v>12</v>
      </c>
      <c r="C168" s="1">
        <v>43822</v>
      </c>
      <c r="D168" s="1">
        <v>43837</v>
      </c>
      <c r="E168">
        <v>7034</v>
      </c>
      <c r="F168" t="s">
        <v>603</v>
      </c>
    </row>
    <row r="169" spans="1:6">
      <c r="A169" t="s">
        <v>318</v>
      </c>
      <c r="B169" t="s">
        <v>25</v>
      </c>
      <c r="C169" s="1">
        <v>43822</v>
      </c>
      <c r="D169" s="1">
        <v>43836</v>
      </c>
      <c r="E169">
        <v>9557</v>
      </c>
      <c r="F169" t="s">
        <v>603</v>
      </c>
    </row>
    <row r="170" spans="1:6">
      <c r="A170" t="s">
        <v>55</v>
      </c>
      <c r="B170" t="s">
        <v>12</v>
      </c>
      <c r="C170" s="1">
        <v>43819</v>
      </c>
      <c r="D170" s="1">
        <v>43838</v>
      </c>
      <c r="E170">
        <v>28470.46</v>
      </c>
      <c r="F170" t="s">
        <v>593</v>
      </c>
    </row>
    <row r="171" spans="1:6">
      <c r="A171" t="s">
        <v>73</v>
      </c>
      <c r="B171" t="s">
        <v>12</v>
      </c>
      <c r="C171" s="1">
        <v>43856</v>
      </c>
      <c r="D171" s="1">
        <v>43857</v>
      </c>
      <c r="E171">
        <v>9797</v>
      </c>
      <c r="F171" t="s">
        <v>603</v>
      </c>
    </row>
    <row r="172" spans="1:6">
      <c r="A172" t="s">
        <v>621</v>
      </c>
      <c r="B172" t="s">
        <v>33</v>
      </c>
      <c r="C172" s="1">
        <v>43856</v>
      </c>
      <c r="D172" s="1">
        <v>43857</v>
      </c>
      <c r="E172">
        <v>9010</v>
      </c>
      <c r="F172" t="s">
        <v>622</v>
      </c>
    </row>
    <row r="173" spans="1:6">
      <c r="A173" t="s">
        <v>75</v>
      </c>
      <c r="B173" t="s">
        <v>12</v>
      </c>
      <c r="C173" s="1">
        <v>43856</v>
      </c>
      <c r="D173" s="1">
        <v>43857</v>
      </c>
      <c r="E173">
        <v>7107</v>
      </c>
      <c r="F173" t="s">
        <v>603</v>
      </c>
    </row>
    <row r="174" spans="1:6">
      <c r="A174" t="s">
        <v>86</v>
      </c>
      <c r="B174" t="s">
        <v>87</v>
      </c>
      <c r="C174" s="1">
        <v>43856</v>
      </c>
      <c r="D174" s="1">
        <v>43857</v>
      </c>
      <c r="E174">
        <v>9124</v>
      </c>
      <c r="F174" t="s">
        <v>623</v>
      </c>
    </row>
    <row r="175" spans="1:6">
      <c r="A175" t="s">
        <v>139</v>
      </c>
      <c r="B175" t="s">
        <v>12</v>
      </c>
      <c r="C175" s="1">
        <v>43856</v>
      </c>
      <c r="D175" s="1">
        <v>43857</v>
      </c>
      <c r="E175">
        <v>8757</v>
      </c>
      <c r="F175" t="s">
        <v>603</v>
      </c>
    </row>
    <row r="176" spans="1:6">
      <c r="A176" t="s">
        <v>62</v>
      </c>
      <c r="B176" t="s">
        <v>63</v>
      </c>
      <c r="C176" s="1">
        <v>43856</v>
      </c>
      <c r="D176" s="1">
        <v>43857</v>
      </c>
      <c r="E176">
        <v>17157</v>
      </c>
      <c r="F176" t="s">
        <v>603</v>
      </c>
    </row>
    <row r="177" spans="1:6">
      <c r="A177" t="s">
        <v>70</v>
      </c>
      <c r="B177" t="s">
        <v>71</v>
      </c>
      <c r="C177" s="1">
        <v>43856</v>
      </c>
      <c r="D177" s="1">
        <v>43857</v>
      </c>
      <c r="E177">
        <v>9987</v>
      </c>
      <c r="F177" t="s">
        <v>603</v>
      </c>
    </row>
    <row r="178" spans="1:6">
      <c r="A178" t="s">
        <v>54</v>
      </c>
      <c r="B178" t="s">
        <v>33</v>
      </c>
      <c r="C178" s="1">
        <v>43856</v>
      </c>
      <c r="D178" s="1">
        <v>43857</v>
      </c>
      <c r="E178">
        <v>5330</v>
      </c>
      <c r="F178" t="s">
        <v>603</v>
      </c>
    </row>
    <row r="179" spans="1:6">
      <c r="A179" t="s">
        <v>88</v>
      </c>
      <c r="B179" t="s">
        <v>89</v>
      </c>
      <c r="C179" s="1">
        <v>43856</v>
      </c>
      <c r="D179" s="1">
        <v>43857</v>
      </c>
      <c r="E179">
        <v>8947</v>
      </c>
      <c r="F179" t="s">
        <v>624</v>
      </c>
    </row>
    <row r="180" spans="1:6">
      <c r="A180" t="s">
        <v>277</v>
      </c>
      <c r="B180" t="s">
        <v>12</v>
      </c>
      <c r="C180" s="1">
        <v>43856</v>
      </c>
      <c r="D180" s="1">
        <v>43857</v>
      </c>
      <c r="E180">
        <v>5330</v>
      </c>
      <c r="F180" t="s">
        <v>603</v>
      </c>
    </row>
    <row r="181" spans="1:6">
      <c r="A181" t="s">
        <v>194</v>
      </c>
      <c r="B181" t="s">
        <v>35</v>
      </c>
      <c r="C181" s="1">
        <v>43867</v>
      </c>
      <c r="D181" s="1">
        <v>43874</v>
      </c>
      <c r="E181">
        <v>91000</v>
      </c>
      <c r="F181" t="s">
        <v>645</v>
      </c>
    </row>
    <row r="182" spans="1:6">
      <c r="A182" t="s">
        <v>141</v>
      </c>
      <c r="B182" t="s">
        <v>12</v>
      </c>
      <c r="C182" s="1">
        <v>43867</v>
      </c>
      <c r="D182" s="1">
        <v>43874</v>
      </c>
      <c r="E182">
        <v>43600</v>
      </c>
      <c r="F182" t="s">
        <v>646</v>
      </c>
    </row>
    <row r="183" spans="1:6">
      <c r="A183" t="s">
        <v>308</v>
      </c>
      <c r="B183" t="s">
        <v>25</v>
      </c>
      <c r="C183" s="1">
        <v>43867</v>
      </c>
      <c r="D183" s="1">
        <v>43869</v>
      </c>
      <c r="E183">
        <v>58950</v>
      </c>
      <c r="F183" t="s">
        <v>647</v>
      </c>
    </row>
    <row r="184" spans="1:6">
      <c r="A184" t="s">
        <v>141</v>
      </c>
      <c r="B184" t="s">
        <v>12</v>
      </c>
      <c r="C184" s="1">
        <v>43867</v>
      </c>
      <c r="D184" s="1">
        <v>43874</v>
      </c>
      <c r="E184">
        <v>51450</v>
      </c>
      <c r="F184" t="s">
        <v>646</v>
      </c>
    </row>
    <row r="185" spans="1:6">
      <c r="A185" t="s">
        <v>133</v>
      </c>
      <c r="B185" t="s">
        <v>71</v>
      </c>
      <c r="C185" s="1">
        <v>43900</v>
      </c>
      <c r="D185" s="1">
        <v>43906</v>
      </c>
      <c r="E185">
        <v>9500</v>
      </c>
      <c r="F185" t="s">
        <v>664</v>
      </c>
    </row>
    <row r="186" spans="1:6">
      <c r="A186" t="s">
        <v>103</v>
      </c>
      <c r="B186" t="s">
        <v>71</v>
      </c>
      <c r="C186" s="1">
        <v>43900</v>
      </c>
      <c r="D186" s="1">
        <v>43906</v>
      </c>
      <c r="E186">
        <v>4750</v>
      </c>
      <c r="F186" t="s">
        <v>665</v>
      </c>
    </row>
    <row r="187" spans="1:6">
      <c r="A187" t="s">
        <v>135</v>
      </c>
      <c r="B187" t="s">
        <v>33</v>
      </c>
      <c r="C187" s="1">
        <v>43900</v>
      </c>
      <c r="D187" s="1">
        <v>43906</v>
      </c>
      <c r="E187">
        <v>9500</v>
      </c>
      <c r="F187" t="s">
        <v>664</v>
      </c>
    </row>
    <row r="188" spans="1:6">
      <c r="A188" t="s">
        <v>617</v>
      </c>
      <c r="B188" t="s">
        <v>618</v>
      </c>
      <c r="C188" s="1">
        <v>43900</v>
      </c>
      <c r="D188" s="1">
        <v>43906</v>
      </c>
      <c r="E188">
        <v>9500</v>
      </c>
      <c r="F188" t="s">
        <v>664</v>
      </c>
    </row>
    <row r="189" spans="1:6">
      <c r="A189" t="s">
        <v>599</v>
      </c>
      <c r="B189" t="s">
        <v>600</v>
      </c>
      <c r="C189" s="1">
        <v>43900</v>
      </c>
      <c r="D189" s="1">
        <v>43906</v>
      </c>
      <c r="E189">
        <v>9500</v>
      </c>
      <c r="F189" t="s">
        <v>664</v>
      </c>
    </row>
    <row r="190" spans="1:6">
      <c r="A190" t="s">
        <v>557</v>
      </c>
      <c r="B190" t="s">
        <v>25</v>
      </c>
      <c r="C190" s="1">
        <v>43900</v>
      </c>
      <c r="D190" s="1">
        <v>43906</v>
      </c>
      <c r="E190">
        <v>9500</v>
      </c>
      <c r="F190" t="s">
        <v>666</v>
      </c>
    </row>
    <row r="191" spans="1:6">
      <c r="A191" t="s">
        <v>54</v>
      </c>
      <c r="B191" t="s">
        <v>33</v>
      </c>
      <c r="C191" s="1">
        <v>43900</v>
      </c>
      <c r="D191" s="1">
        <v>43906</v>
      </c>
      <c r="E191">
        <v>9500</v>
      </c>
      <c r="F191" t="s">
        <v>664</v>
      </c>
    </row>
    <row r="192" spans="1:6">
      <c r="A192" t="s">
        <v>24</v>
      </c>
      <c r="B192" t="s">
        <v>25</v>
      </c>
      <c r="C192" s="1">
        <v>43900</v>
      </c>
      <c r="D192" s="1">
        <v>43906</v>
      </c>
      <c r="E192">
        <v>14250</v>
      </c>
      <c r="F192" t="s">
        <v>615</v>
      </c>
    </row>
    <row r="193" spans="1:6">
      <c r="A193" t="s">
        <v>154</v>
      </c>
      <c r="B193" t="s">
        <v>155</v>
      </c>
      <c r="C193" s="1">
        <v>43914</v>
      </c>
      <c r="D193" s="1">
        <v>43915</v>
      </c>
      <c r="E193">
        <v>7253.86</v>
      </c>
      <c r="F193" t="s">
        <v>666</v>
      </c>
    </row>
    <row r="194" spans="1:6">
      <c r="A194" t="s">
        <v>49</v>
      </c>
      <c r="B194" t="s">
        <v>35</v>
      </c>
      <c r="C194" s="1">
        <v>43914</v>
      </c>
      <c r="D194" s="1">
        <v>43915</v>
      </c>
      <c r="E194">
        <v>6780</v>
      </c>
      <c r="F194" t="s">
        <v>667</v>
      </c>
    </row>
    <row r="195" spans="1:6">
      <c r="A195" t="s">
        <v>194</v>
      </c>
      <c r="B195" t="s">
        <v>35</v>
      </c>
      <c r="C195" s="1">
        <v>43914</v>
      </c>
      <c r="D195" s="1">
        <v>43915</v>
      </c>
      <c r="E195">
        <v>7113.38</v>
      </c>
      <c r="F195" t="s">
        <v>664</v>
      </c>
    </row>
    <row r="196" spans="1:6">
      <c r="A196" t="s">
        <v>34</v>
      </c>
      <c r="B196" t="s">
        <v>35</v>
      </c>
      <c r="C196" s="1">
        <v>43914</v>
      </c>
      <c r="D196" s="1">
        <v>43915</v>
      </c>
      <c r="E196">
        <v>7149.4</v>
      </c>
      <c r="F196" t="s">
        <v>664</v>
      </c>
    </row>
    <row r="197" spans="1:6">
      <c r="A197" t="s">
        <v>308</v>
      </c>
      <c r="B197" t="s">
        <v>25</v>
      </c>
      <c r="C197" s="1">
        <v>43914</v>
      </c>
      <c r="D197" s="1">
        <v>43915</v>
      </c>
      <c r="E197">
        <v>9427.02</v>
      </c>
      <c r="F197" t="s">
        <v>667</v>
      </c>
    </row>
    <row r="198" spans="1:6">
      <c r="A198" t="s">
        <v>51</v>
      </c>
      <c r="B198" t="s">
        <v>25</v>
      </c>
      <c r="C198" s="1">
        <v>43914</v>
      </c>
      <c r="D198" s="1">
        <v>43915</v>
      </c>
      <c r="E198">
        <v>6870.77</v>
      </c>
      <c r="F198" t="s">
        <v>664</v>
      </c>
    </row>
    <row r="199" spans="1:6">
      <c r="A199" t="s">
        <v>318</v>
      </c>
      <c r="B199" t="s">
        <v>25</v>
      </c>
      <c r="C199" s="1">
        <v>43914</v>
      </c>
      <c r="D199" s="1">
        <v>43915</v>
      </c>
      <c r="E199">
        <v>8114.6</v>
      </c>
      <c r="F199" t="s">
        <v>667</v>
      </c>
    </row>
    <row r="200" spans="1:6">
      <c r="A200" t="s">
        <v>115</v>
      </c>
      <c r="B200" t="s">
        <v>25</v>
      </c>
      <c r="C200" s="1">
        <v>43914</v>
      </c>
      <c r="D200" s="1">
        <v>43915</v>
      </c>
      <c r="E200">
        <v>6780</v>
      </c>
      <c r="F200" t="s">
        <v>667</v>
      </c>
    </row>
    <row r="201" spans="1:6">
      <c r="A201" t="s">
        <v>60</v>
      </c>
      <c r="B201" t="s">
        <v>25</v>
      </c>
      <c r="C201" s="1">
        <v>43914</v>
      </c>
      <c r="D201" s="1">
        <v>43915</v>
      </c>
      <c r="E201">
        <v>7980.17</v>
      </c>
      <c r="F201" t="s">
        <v>668</v>
      </c>
    </row>
    <row r="202" spans="1:6">
      <c r="A202" t="s">
        <v>294</v>
      </c>
      <c r="B202" t="s">
        <v>25</v>
      </c>
      <c r="C202" s="1">
        <v>43914</v>
      </c>
      <c r="D202" s="1">
        <v>43915</v>
      </c>
      <c r="E202">
        <v>6780</v>
      </c>
      <c r="F202" t="s">
        <v>664</v>
      </c>
    </row>
    <row r="203" spans="1:6">
      <c r="A203" t="s">
        <v>32</v>
      </c>
      <c r="B203" t="s">
        <v>33</v>
      </c>
      <c r="C203" s="1">
        <v>43993</v>
      </c>
      <c r="D203" s="1">
        <v>43994</v>
      </c>
      <c r="E203">
        <v>11305</v>
      </c>
      <c r="F203" t="s">
        <v>132</v>
      </c>
    </row>
    <row r="204" spans="1:6">
      <c r="A204" t="s">
        <v>32</v>
      </c>
      <c r="B204" t="s">
        <v>33</v>
      </c>
      <c r="C204" s="1">
        <v>43993</v>
      </c>
      <c r="D204" s="1">
        <v>43994</v>
      </c>
      <c r="E204">
        <v>19705</v>
      </c>
      <c r="F204" t="s">
        <v>132</v>
      </c>
    </row>
    <row r="205" spans="1:6">
      <c r="A205" t="s">
        <v>70</v>
      </c>
      <c r="B205" t="s">
        <v>71</v>
      </c>
      <c r="C205" s="1">
        <v>43993</v>
      </c>
      <c r="D205" s="1">
        <v>43994</v>
      </c>
      <c r="E205">
        <v>3700</v>
      </c>
      <c r="F205" t="s">
        <v>685</v>
      </c>
    </row>
    <row r="206" spans="1:6">
      <c r="A206" t="s">
        <v>133</v>
      </c>
      <c r="B206" t="s">
        <v>71</v>
      </c>
      <c r="C206" s="1">
        <v>43993</v>
      </c>
      <c r="D206" s="1">
        <v>43994</v>
      </c>
      <c r="E206">
        <v>8305</v>
      </c>
      <c r="F206" t="s">
        <v>132</v>
      </c>
    </row>
    <row r="207" spans="1:6">
      <c r="A207" t="s">
        <v>11</v>
      </c>
      <c r="B207" t="s">
        <v>12</v>
      </c>
      <c r="C207" s="1">
        <v>43993</v>
      </c>
      <c r="D207" s="1">
        <v>43994</v>
      </c>
      <c r="E207">
        <v>10805</v>
      </c>
      <c r="F207" t="s">
        <v>686</v>
      </c>
    </row>
    <row r="208" spans="1:6">
      <c r="A208" t="s">
        <v>354</v>
      </c>
      <c r="B208" t="s">
        <v>12</v>
      </c>
      <c r="C208" s="1">
        <v>43993</v>
      </c>
      <c r="D208" s="1">
        <v>43994</v>
      </c>
      <c r="E208">
        <v>9600</v>
      </c>
      <c r="F208" t="s">
        <v>132</v>
      </c>
    </row>
    <row r="209" spans="1:6">
      <c r="A209" t="s">
        <v>27</v>
      </c>
      <c r="B209" t="s">
        <v>12</v>
      </c>
      <c r="C209" s="1">
        <v>43993</v>
      </c>
      <c r="D209" s="1">
        <v>43994</v>
      </c>
      <c r="E209">
        <v>3520</v>
      </c>
      <c r="F209" t="s">
        <v>687</v>
      </c>
    </row>
    <row r="210" spans="1:6">
      <c r="A210" t="s">
        <v>139</v>
      </c>
      <c r="B210" t="s">
        <v>12</v>
      </c>
      <c r="C210" s="1">
        <v>43993</v>
      </c>
      <c r="D210" s="1">
        <v>43994</v>
      </c>
      <c r="E210">
        <v>13655</v>
      </c>
      <c r="F210" t="s">
        <v>132</v>
      </c>
    </row>
    <row r="211" spans="1:6">
      <c r="A211" t="s">
        <v>536</v>
      </c>
      <c r="B211" t="s">
        <v>537</v>
      </c>
      <c r="C211" s="1">
        <v>43993</v>
      </c>
      <c r="D211" s="1">
        <v>43994</v>
      </c>
      <c r="E211">
        <v>9985</v>
      </c>
      <c r="F211" t="s">
        <v>132</v>
      </c>
    </row>
    <row r="212" spans="1:6">
      <c r="A212" t="s">
        <v>143</v>
      </c>
      <c r="B212" t="s">
        <v>12</v>
      </c>
      <c r="C212" s="1">
        <v>43993</v>
      </c>
      <c r="D212" s="1">
        <v>43994</v>
      </c>
      <c r="E212">
        <v>12780</v>
      </c>
      <c r="F212" t="s">
        <v>132</v>
      </c>
    </row>
    <row r="213" spans="1:6">
      <c r="A213" t="s">
        <v>139</v>
      </c>
      <c r="B213" t="s">
        <v>12</v>
      </c>
      <c r="C213" s="1">
        <v>43986</v>
      </c>
      <c r="D213" s="1">
        <v>43999</v>
      </c>
      <c r="E213">
        <v>93457.63</v>
      </c>
      <c r="F213" t="s">
        <v>676</v>
      </c>
    </row>
    <row r="214" spans="1:6">
      <c r="A214" t="s">
        <v>55</v>
      </c>
      <c r="B214" t="s">
        <v>12</v>
      </c>
      <c r="C214" s="1">
        <v>44005</v>
      </c>
      <c r="D214" s="1">
        <v>44006</v>
      </c>
      <c r="E214">
        <v>226754</v>
      </c>
      <c r="F214" t="s">
        <v>532</v>
      </c>
    </row>
    <row r="215" spans="1:6">
      <c r="A215" t="s">
        <v>229</v>
      </c>
      <c r="B215" t="s">
        <v>14</v>
      </c>
      <c r="C215" s="1">
        <v>44113</v>
      </c>
      <c r="D215" s="1">
        <v>44116</v>
      </c>
      <c r="E215">
        <v>275000</v>
      </c>
      <c r="F215" t="s">
        <v>740</v>
      </c>
    </row>
    <row r="216" spans="1:6">
      <c r="A216" t="s">
        <v>62</v>
      </c>
      <c r="B216" t="s">
        <v>63</v>
      </c>
      <c r="C216" s="1">
        <v>44126</v>
      </c>
      <c r="D216" s="1">
        <v>44126</v>
      </c>
      <c r="E216">
        <v>8390</v>
      </c>
      <c r="F216" t="s">
        <v>666</v>
      </c>
    </row>
    <row r="217" spans="1:6">
      <c r="A217" t="s">
        <v>86</v>
      </c>
      <c r="B217" t="s">
        <v>87</v>
      </c>
      <c r="C217" s="1">
        <v>44126</v>
      </c>
      <c r="D217" s="1">
        <v>44126</v>
      </c>
      <c r="E217">
        <v>8390</v>
      </c>
      <c r="F217" t="s">
        <v>666</v>
      </c>
    </row>
    <row r="218" spans="1:6">
      <c r="A218" t="s">
        <v>66</v>
      </c>
      <c r="B218" t="s">
        <v>12</v>
      </c>
      <c r="C218" s="1">
        <v>44126</v>
      </c>
      <c r="D218" s="1">
        <v>44126</v>
      </c>
      <c r="E218">
        <v>8390</v>
      </c>
      <c r="F218" t="s">
        <v>666</v>
      </c>
    </row>
    <row r="219" spans="1:6">
      <c r="A219" t="s">
        <v>73</v>
      </c>
      <c r="B219" t="s">
        <v>12</v>
      </c>
      <c r="C219" s="1">
        <v>44126</v>
      </c>
      <c r="D219" s="1">
        <v>44126</v>
      </c>
      <c r="E219">
        <v>8390</v>
      </c>
      <c r="F219" t="s">
        <v>667</v>
      </c>
    </row>
    <row r="220" spans="1:6">
      <c r="A220" t="s">
        <v>78</v>
      </c>
      <c r="B220" t="s">
        <v>79</v>
      </c>
      <c r="C220" s="1">
        <v>44126</v>
      </c>
      <c r="D220" s="1">
        <v>44126</v>
      </c>
      <c r="E220">
        <v>8390</v>
      </c>
      <c r="F220" t="s">
        <v>666</v>
      </c>
    </row>
    <row r="221" spans="1:6">
      <c r="A221" t="s">
        <v>66</v>
      </c>
      <c r="B221" t="s">
        <v>12</v>
      </c>
      <c r="C221" s="1">
        <v>44151</v>
      </c>
      <c r="D221" s="1">
        <v>44151</v>
      </c>
      <c r="E221">
        <v>92805</v>
      </c>
      <c r="F221" t="s">
        <v>350</v>
      </c>
    </row>
    <row r="222" spans="1:6">
      <c r="A222" t="s">
        <v>27</v>
      </c>
      <c r="B222" t="s">
        <v>12</v>
      </c>
      <c r="C222" s="1">
        <v>44179</v>
      </c>
      <c r="D222" s="1">
        <v>44180</v>
      </c>
      <c r="E222">
        <v>14568.75</v>
      </c>
      <c r="F222" t="s">
        <v>784</v>
      </c>
    </row>
    <row r="223" spans="1:6">
      <c r="A223" t="s">
        <v>24</v>
      </c>
      <c r="B223" t="s">
        <v>25</v>
      </c>
      <c r="C223" s="1">
        <v>44231</v>
      </c>
      <c r="D223" s="1">
        <v>44237</v>
      </c>
      <c r="E223">
        <v>47630</v>
      </c>
      <c r="F223" t="s">
        <v>790</v>
      </c>
    </row>
    <row r="224" spans="1:6">
      <c r="A224" t="s">
        <v>15</v>
      </c>
      <c r="B224" t="s">
        <v>14</v>
      </c>
      <c r="C224" s="1">
        <v>44243</v>
      </c>
      <c r="D224" s="1">
        <v>44244</v>
      </c>
      <c r="E224">
        <v>465460</v>
      </c>
      <c r="F224" t="s">
        <v>795</v>
      </c>
    </row>
    <row r="225" spans="1:6">
      <c r="A225" t="s">
        <v>536</v>
      </c>
      <c r="B225" t="s">
        <v>537</v>
      </c>
      <c r="C225" s="1">
        <v>44267</v>
      </c>
      <c r="D225" s="1">
        <v>44267</v>
      </c>
      <c r="E225">
        <v>793.75</v>
      </c>
      <c r="F225" t="s">
        <v>802</v>
      </c>
    </row>
    <row r="226" spans="1:6">
      <c r="A226" t="s">
        <v>92</v>
      </c>
      <c r="B226" t="s">
        <v>93</v>
      </c>
      <c r="C226" s="1">
        <v>44271</v>
      </c>
      <c r="D226" s="1">
        <v>44271</v>
      </c>
      <c r="E226">
        <v>121491.75</v>
      </c>
      <c r="F226" t="s">
        <v>804</v>
      </c>
    </row>
    <row r="227" spans="1:6">
      <c r="A227" t="s">
        <v>213</v>
      </c>
      <c r="B227" t="s">
        <v>14</v>
      </c>
      <c r="C227" s="1">
        <v>44267</v>
      </c>
      <c r="D227" s="1">
        <v>44267</v>
      </c>
      <c r="E227">
        <v>83521.63</v>
      </c>
      <c r="F227" t="s">
        <v>803</v>
      </c>
    </row>
    <row r="228" spans="1:6">
      <c r="A228" t="s">
        <v>15</v>
      </c>
      <c r="B228" t="s">
        <v>14</v>
      </c>
      <c r="C228" s="1">
        <v>44305</v>
      </c>
      <c r="D228" s="1">
        <v>44307</v>
      </c>
      <c r="E228">
        <v>15150</v>
      </c>
      <c r="F228" t="s">
        <v>23</v>
      </c>
    </row>
    <row r="229" spans="1:6">
      <c r="A229" t="s">
        <v>24</v>
      </c>
      <c r="B229" t="s">
        <v>25</v>
      </c>
      <c r="C229" s="1">
        <v>44305</v>
      </c>
      <c r="D229" s="1">
        <v>44307</v>
      </c>
      <c r="E229">
        <v>16075</v>
      </c>
      <c r="F229" t="s">
        <v>26</v>
      </c>
    </row>
    <row r="230" spans="1:6">
      <c r="A230" t="s">
        <v>27</v>
      </c>
      <c r="B230" t="s">
        <v>12</v>
      </c>
      <c r="C230" s="1">
        <v>44305</v>
      </c>
      <c r="D230" s="1">
        <v>44307</v>
      </c>
      <c r="E230">
        <v>16925</v>
      </c>
      <c r="F230" t="s">
        <v>28</v>
      </c>
    </row>
    <row r="231" spans="1:6">
      <c r="A231" t="s">
        <v>29</v>
      </c>
      <c r="B231" t="s">
        <v>30</v>
      </c>
      <c r="C231" s="1">
        <v>44305</v>
      </c>
      <c r="D231" s="1">
        <v>44307</v>
      </c>
      <c r="E231">
        <v>16025</v>
      </c>
      <c r="F231" t="s">
        <v>31</v>
      </c>
    </row>
    <row r="232" spans="1:6">
      <c r="A232" t="s">
        <v>32</v>
      </c>
      <c r="B232" t="s">
        <v>33</v>
      </c>
      <c r="C232" s="1">
        <v>44305</v>
      </c>
      <c r="D232" s="1">
        <v>44307</v>
      </c>
      <c r="E232">
        <v>16025</v>
      </c>
      <c r="F232" t="s">
        <v>26</v>
      </c>
    </row>
    <row r="233" spans="1:6">
      <c r="A233" t="s">
        <v>34</v>
      </c>
      <c r="B233" t="s">
        <v>35</v>
      </c>
      <c r="C233" s="1">
        <v>44305</v>
      </c>
      <c r="D233" s="1">
        <v>44307</v>
      </c>
      <c r="E233">
        <v>6836.3</v>
      </c>
      <c r="F233" t="s">
        <v>36</v>
      </c>
    </row>
    <row r="234" spans="1:6">
      <c r="A234" t="s">
        <v>37</v>
      </c>
      <c r="B234" t="s">
        <v>12</v>
      </c>
      <c r="C234" s="1">
        <v>44305</v>
      </c>
      <c r="D234" s="1">
        <v>44307</v>
      </c>
      <c r="E234">
        <v>6034.1</v>
      </c>
      <c r="F234" t="s">
        <v>38</v>
      </c>
    </row>
    <row r="235" spans="1:6">
      <c r="A235" t="s">
        <v>27</v>
      </c>
      <c r="B235" t="s">
        <v>12</v>
      </c>
      <c r="C235" s="1">
        <v>44305</v>
      </c>
      <c r="D235" s="1">
        <v>44307</v>
      </c>
      <c r="E235">
        <v>3589.7</v>
      </c>
      <c r="F235" t="s">
        <v>39</v>
      </c>
    </row>
    <row r="236" spans="1:6">
      <c r="A236" t="s">
        <v>41</v>
      </c>
      <c r="B236" t="s">
        <v>14</v>
      </c>
      <c r="C236" s="1">
        <v>44305</v>
      </c>
      <c r="D236" s="1">
        <v>44307</v>
      </c>
      <c r="E236">
        <v>13475</v>
      </c>
      <c r="F236" t="s">
        <v>40</v>
      </c>
    </row>
    <row r="237" spans="1:6">
      <c r="A237" t="s">
        <v>44</v>
      </c>
      <c r="B237" t="s">
        <v>45</v>
      </c>
      <c r="C237" s="1">
        <v>44305</v>
      </c>
      <c r="D237" s="1">
        <v>44307</v>
      </c>
      <c r="E237">
        <v>8470.65</v>
      </c>
      <c r="F237" t="s">
        <v>46</v>
      </c>
    </row>
    <row r="238" spans="1:6">
      <c r="A238" t="s">
        <v>47</v>
      </c>
      <c r="B238" t="s">
        <v>12</v>
      </c>
      <c r="C238" s="1">
        <v>44305</v>
      </c>
      <c r="D238" s="1">
        <v>44307</v>
      </c>
      <c r="E238">
        <v>5575</v>
      </c>
      <c r="F238" t="s">
        <v>48</v>
      </c>
    </row>
    <row r="239" spans="1:6">
      <c r="A239" t="s">
        <v>49</v>
      </c>
      <c r="B239" t="s">
        <v>35</v>
      </c>
      <c r="C239" s="1">
        <v>44305</v>
      </c>
      <c r="D239" s="1">
        <v>44307</v>
      </c>
      <c r="E239">
        <v>1300</v>
      </c>
      <c r="F239" t="s">
        <v>40</v>
      </c>
    </row>
    <row r="240" spans="1:6">
      <c r="A240" t="s">
        <v>24</v>
      </c>
      <c r="B240" t="s">
        <v>25</v>
      </c>
      <c r="C240" s="1">
        <v>44306</v>
      </c>
      <c r="D240" s="1">
        <v>44306</v>
      </c>
      <c r="E240">
        <v>11902.5</v>
      </c>
      <c r="F240" t="s">
        <v>72</v>
      </c>
    </row>
    <row r="241" spans="1:6">
      <c r="A241" t="s">
        <v>15</v>
      </c>
      <c r="B241" t="s">
        <v>14</v>
      </c>
      <c r="C241" s="1">
        <v>44309</v>
      </c>
      <c r="D241" s="1">
        <v>44312</v>
      </c>
      <c r="E241">
        <v>4786</v>
      </c>
      <c r="F241" t="s">
        <v>124</v>
      </c>
    </row>
    <row r="242" spans="1:6">
      <c r="A242" t="s">
        <v>24</v>
      </c>
      <c r="B242" t="s">
        <v>25</v>
      </c>
      <c r="C242" s="1">
        <v>44294</v>
      </c>
      <c r="D242" s="1">
        <v>44306</v>
      </c>
      <c r="E242">
        <v>10608.75</v>
      </c>
      <c r="F242" t="s">
        <v>186</v>
      </c>
    </row>
    <row r="243" spans="1:6">
      <c r="A243" t="s">
        <v>24</v>
      </c>
      <c r="B243" t="s">
        <v>25</v>
      </c>
      <c r="C243" s="1">
        <v>44294</v>
      </c>
      <c r="D243" s="1">
        <v>44306</v>
      </c>
      <c r="E243">
        <v>4485</v>
      </c>
      <c r="F243" t="s">
        <v>811</v>
      </c>
    </row>
    <row r="244" spans="1:6">
      <c r="A244" t="s">
        <v>103</v>
      </c>
      <c r="B244" t="s">
        <v>71</v>
      </c>
      <c r="C244" s="1">
        <v>44294</v>
      </c>
      <c r="D244" s="1">
        <v>44306</v>
      </c>
      <c r="E244">
        <v>16100</v>
      </c>
      <c r="F244" t="s">
        <v>812</v>
      </c>
    </row>
    <row r="245" spans="1:6">
      <c r="A245" t="s">
        <v>32</v>
      </c>
      <c r="B245" t="s">
        <v>33</v>
      </c>
      <c r="C245" s="1">
        <v>44336</v>
      </c>
      <c r="D245" s="1">
        <v>44340</v>
      </c>
      <c r="E245">
        <v>106315.35</v>
      </c>
      <c r="F245" t="s">
        <v>161</v>
      </c>
    </row>
    <row r="246" spans="1:6">
      <c r="A246" t="s">
        <v>194</v>
      </c>
      <c r="B246" t="s">
        <v>35</v>
      </c>
      <c r="C246" s="1">
        <v>44355</v>
      </c>
      <c r="D246" s="1">
        <v>44355</v>
      </c>
      <c r="E246">
        <v>17562.7</v>
      </c>
      <c r="F246" t="s">
        <v>195</v>
      </c>
    </row>
    <row r="247" spans="1:6">
      <c r="A247" t="s">
        <v>194</v>
      </c>
      <c r="B247" t="s">
        <v>35</v>
      </c>
      <c r="C247" s="1">
        <v>44355</v>
      </c>
      <c r="D247" s="1">
        <v>44355</v>
      </c>
      <c r="E247">
        <v>9460.65</v>
      </c>
      <c r="F247" t="s">
        <v>196</v>
      </c>
    </row>
    <row r="248" spans="1:6">
      <c r="A248" t="s">
        <v>54</v>
      </c>
      <c r="B248" t="s">
        <v>33</v>
      </c>
      <c r="C248" s="1">
        <v>44355</v>
      </c>
      <c r="D248" s="1">
        <v>44355</v>
      </c>
      <c r="E248">
        <v>4133.5</v>
      </c>
      <c r="F248" t="s">
        <v>197</v>
      </c>
    </row>
    <row r="249" spans="1:6">
      <c r="A249" t="s">
        <v>54</v>
      </c>
      <c r="B249" t="s">
        <v>33</v>
      </c>
      <c r="C249" s="1">
        <v>44355</v>
      </c>
      <c r="D249" s="1">
        <v>44355</v>
      </c>
      <c r="E249">
        <v>25602.6</v>
      </c>
      <c r="F249" t="s">
        <v>198</v>
      </c>
    </row>
    <row r="250" spans="1:6">
      <c r="A250" t="s">
        <v>54</v>
      </c>
      <c r="B250" t="s">
        <v>33</v>
      </c>
      <c r="C250" s="1">
        <v>44355</v>
      </c>
      <c r="D250" s="1">
        <v>44355</v>
      </c>
      <c r="E250">
        <v>8870.4500000000007</v>
      </c>
      <c r="F250" t="s">
        <v>199</v>
      </c>
    </row>
    <row r="251" spans="1:6">
      <c r="A251" t="s">
        <v>141</v>
      </c>
      <c r="B251" t="s">
        <v>12</v>
      </c>
      <c r="C251" s="1">
        <v>44411</v>
      </c>
      <c r="D251" s="1">
        <v>44411</v>
      </c>
      <c r="E251">
        <v>6762.17</v>
      </c>
      <c r="F251" t="s">
        <v>280</v>
      </c>
    </row>
    <row r="252" spans="1:6">
      <c r="A252" t="s">
        <v>139</v>
      </c>
      <c r="B252" t="s">
        <v>12</v>
      </c>
      <c r="C252" s="1">
        <v>44406</v>
      </c>
      <c r="D252" s="1">
        <v>44414</v>
      </c>
      <c r="E252">
        <v>404719.5</v>
      </c>
      <c r="F252" t="s">
        <v>272</v>
      </c>
    </row>
    <row r="253" spans="1:6">
      <c r="A253" t="s">
        <v>131</v>
      </c>
      <c r="B253" t="s">
        <v>33</v>
      </c>
      <c r="C253" s="1">
        <v>44309</v>
      </c>
      <c r="D253" s="1">
        <v>44414</v>
      </c>
      <c r="E253">
        <v>18860</v>
      </c>
      <c r="F253" t="s">
        <v>132</v>
      </c>
    </row>
    <row r="254" spans="1:6">
      <c r="A254" t="s">
        <v>133</v>
      </c>
      <c r="B254" t="s">
        <v>71</v>
      </c>
      <c r="C254" s="1">
        <v>44309</v>
      </c>
      <c r="D254" s="1">
        <v>44414</v>
      </c>
      <c r="E254">
        <v>7032.25</v>
      </c>
      <c r="F254" t="s">
        <v>134</v>
      </c>
    </row>
    <row r="255" spans="1:6">
      <c r="A255" t="s">
        <v>135</v>
      </c>
      <c r="B255" t="s">
        <v>33</v>
      </c>
      <c r="C255" s="1">
        <v>44309</v>
      </c>
      <c r="D255" s="1">
        <v>44414</v>
      </c>
      <c r="E255">
        <v>6428.5</v>
      </c>
      <c r="F255" t="s">
        <v>132</v>
      </c>
    </row>
    <row r="256" spans="1:6">
      <c r="A256" t="s">
        <v>24</v>
      </c>
      <c r="B256" t="s">
        <v>25</v>
      </c>
      <c r="C256" s="1">
        <v>44309</v>
      </c>
      <c r="D256" s="1">
        <v>44414</v>
      </c>
      <c r="E256">
        <v>10608.75</v>
      </c>
      <c r="F256" t="s">
        <v>132</v>
      </c>
    </row>
    <row r="257" spans="1:6">
      <c r="A257" t="s">
        <v>135</v>
      </c>
      <c r="B257" t="s">
        <v>33</v>
      </c>
      <c r="C257" s="1">
        <v>44309</v>
      </c>
      <c r="D257" s="1">
        <v>44414</v>
      </c>
      <c r="E257">
        <v>30682</v>
      </c>
      <c r="F257" t="s">
        <v>136</v>
      </c>
    </row>
    <row r="258" spans="1:6">
      <c r="A258" t="s">
        <v>32</v>
      </c>
      <c r="B258" t="s">
        <v>33</v>
      </c>
      <c r="C258" s="1">
        <v>44309</v>
      </c>
      <c r="D258" s="1">
        <v>44414</v>
      </c>
      <c r="E258">
        <v>14823.5</v>
      </c>
      <c r="F258" t="s">
        <v>137</v>
      </c>
    </row>
    <row r="259" spans="1:6">
      <c r="A259" t="s">
        <v>133</v>
      </c>
      <c r="B259" t="s">
        <v>71</v>
      </c>
      <c r="C259" s="1">
        <v>44309</v>
      </c>
      <c r="D259" s="1">
        <v>44414</v>
      </c>
      <c r="E259">
        <v>16399</v>
      </c>
      <c r="F259" t="s">
        <v>132</v>
      </c>
    </row>
    <row r="260" spans="1:6">
      <c r="A260" t="s">
        <v>103</v>
      </c>
      <c r="B260" t="s">
        <v>71</v>
      </c>
      <c r="C260" s="1">
        <v>44405</v>
      </c>
      <c r="D260" s="1">
        <v>44412</v>
      </c>
      <c r="E260">
        <v>21816.65</v>
      </c>
      <c r="F260" t="s">
        <v>269</v>
      </c>
    </row>
    <row r="261" spans="1:6">
      <c r="A261" t="s">
        <v>41</v>
      </c>
      <c r="B261" t="s">
        <v>14</v>
      </c>
      <c r="C261" s="1">
        <v>44487</v>
      </c>
      <c r="D261" s="1">
        <v>44487</v>
      </c>
      <c r="E261">
        <v>28290</v>
      </c>
      <c r="F261" t="s">
        <v>384</v>
      </c>
    </row>
    <row r="262" spans="1:6">
      <c r="A262" t="s">
        <v>41</v>
      </c>
      <c r="B262" t="s">
        <v>14</v>
      </c>
      <c r="C262" s="1">
        <v>44487</v>
      </c>
      <c r="D262" s="1">
        <v>44487</v>
      </c>
      <c r="E262">
        <v>30015</v>
      </c>
      <c r="F262" t="s">
        <v>385</v>
      </c>
    </row>
    <row r="263" spans="1:6">
      <c r="A263" t="s">
        <v>41</v>
      </c>
      <c r="B263" t="s">
        <v>14</v>
      </c>
      <c r="C263" s="1">
        <v>44487</v>
      </c>
      <c r="D263" s="1">
        <v>44487</v>
      </c>
      <c r="E263">
        <v>31625</v>
      </c>
      <c r="F263" t="s">
        <v>386</v>
      </c>
    </row>
    <row r="264" spans="1:6">
      <c r="A264" t="s">
        <v>41</v>
      </c>
      <c r="B264" t="s">
        <v>10</v>
      </c>
      <c r="C264" s="1">
        <v>44495</v>
      </c>
      <c r="D264" s="1">
        <v>44495</v>
      </c>
      <c r="E264">
        <v>224378</v>
      </c>
      <c r="F264" t="s">
        <v>389</v>
      </c>
    </row>
    <row r="265" spans="1:6">
      <c r="A265" t="s">
        <v>49</v>
      </c>
      <c r="B265" t="s">
        <v>35</v>
      </c>
      <c r="C265" s="1">
        <v>44495</v>
      </c>
      <c r="D265" s="1">
        <v>44495</v>
      </c>
      <c r="E265">
        <v>370070</v>
      </c>
      <c r="F265" t="s">
        <v>393</v>
      </c>
    </row>
    <row r="266" spans="1:6">
      <c r="A266" t="s">
        <v>133</v>
      </c>
      <c r="B266" t="s">
        <v>71</v>
      </c>
      <c r="C266" s="1">
        <v>44495</v>
      </c>
      <c r="D266" s="1">
        <v>44495</v>
      </c>
      <c r="E266">
        <v>15395</v>
      </c>
      <c r="F266" t="s">
        <v>390</v>
      </c>
    </row>
    <row r="267" spans="1:6">
      <c r="A267" t="s">
        <v>133</v>
      </c>
      <c r="B267" t="s">
        <v>71</v>
      </c>
      <c r="C267" s="1">
        <v>44495</v>
      </c>
      <c r="D267" s="1">
        <v>44495</v>
      </c>
      <c r="E267">
        <v>101495</v>
      </c>
      <c r="F267" t="s">
        <v>391</v>
      </c>
    </row>
    <row r="268" spans="1:6">
      <c r="A268" t="s">
        <v>133</v>
      </c>
      <c r="B268" t="s">
        <v>71</v>
      </c>
      <c r="C268" s="1">
        <v>44495</v>
      </c>
      <c r="D268" s="1">
        <v>44495</v>
      </c>
      <c r="E268">
        <v>26625</v>
      </c>
      <c r="F268" t="s">
        <v>392</v>
      </c>
    </row>
    <row r="269" spans="1:6">
      <c r="A269" t="s">
        <v>103</v>
      </c>
      <c r="B269" t="s">
        <v>71</v>
      </c>
      <c r="C269" s="1">
        <v>44498</v>
      </c>
      <c r="D269" s="1">
        <v>44504</v>
      </c>
      <c r="E269">
        <v>98715</v>
      </c>
      <c r="F269" t="s">
        <v>410</v>
      </c>
    </row>
    <row r="270" spans="1:6">
      <c r="A270" t="s">
        <v>69</v>
      </c>
      <c r="B270" t="s">
        <v>14</v>
      </c>
      <c r="C270" s="1">
        <v>44505</v>
      </c>
      <c r="D270" s="1">
        <v>44508</v>
      </c>
      <c r="E270">
        <v>328062.75</v>
      </c>
      <c r="F270" t="s">
        <v>414</v>
      </c>
    </row>
    <row r="271" spans="1:6">
      <c r="A271" t="s">
        <v>69</v>
      </c>
      <c r="B271" t="s">
        <v>14</v>
      </c>
      <c r="C271" s="1">
        <v>44505</v>
      </c>
      <c r="D271" s="1">
        <v>44508</v>
      </c>
      <c r="E271">
        <v>347820</v>
      </c>
      <c r="F271" t="s">
        <v>415</v>
      </c>
    </row>
    <row r="272" spans="1:6">
      <c r="A272" t="s">
        <v>318</v>
      </c>
      <c r="B272" t="s">
        <v>25</v>
      </c>
      <c r="C272" s="1">
        <v>44529</v>
      </c>
      <c r="D272" s="1">
        <v>44529</v>
      </c>
      <c r="E272">
        <v>79375</v>
      </c>
      <c r="F272" t="s">
        <v>462</v>
      </c>
    </row>
    <row r="273" spans="1:6">
      <c r="A273" t="s">
        <v>318</v>
      </c>
      <c r="B273" t="s">
        <v>25</v>
      </c>
      <c r="C273" s="1">
        <v>44529</v>
      </c>
      <c r="D273" s="1">
        <v>44529</v>
      </c>
      <c r="E273">
        <v>79375</v>
      </c>
      <c r="F273" t="s">
        <v>463</v>
      </c>
    </row>
    <row r="274" spans="1:6">
      <c r="A274" t="s">
        <v>318</v>
      </c>
      <c r="B274" t="s">
        <v>25</v>
      </c>
      <c r="C274" s="1">
        <v>44529</v>
      </c>
      <c r="D274" s="1">
        <v>44529</v>
      </c>
      <c r="E274">
        <v>79375</v>
      </c>
      <c r="F274" t="s">
        <v>464</v>
      </c>
    </row>
    <row r="275" spans="1:6">
      <c r="A275" t="s">
        <v>416</v>
      </c>
      <c r="B275" t="s">
        <v>417</v>
      </c>
      <c r="C275" s="1">
        <v>44531</v>
      </c>
      <c r="D275" s="1">
        <v>44532</v>
      </c>
      <c r="E275">
        <v>3526.2</v>
      </c>
      <c r="F275" t="s">
        <v>175</v>
      </c>
    </row>
    <row r="276" spans="1:6">
      <c r="A276" t="s">
        <v>41</v>
      </c>
      <c r="B276" t="s">
        <v>14</v>
      </c>
      <c r="C276" s="1">
        <v>44531</v>
      </c>
      <c r="D276" s="1">
        <v>44532</v>
      </c>
      <c r="E276">
        <v>481396</v>
      </c>
      <c r="F276" t="s">
        <v>389</v>
      </c>
    </row>
    <row r="277" spans="1:6">
      <c r="A277" t="s">
        <v>69</v>
      </c>
      <c r="B277" t="s">
        <v>14</v>
      </c>
      <c r="C277" s="1">
        <v>44531</v>
      </c>
      <c r="D277" s="1">
        <v>44532</v>
      </c>
      <c r="E277">
        <v>474425</v>
      </c>
      <c r="F277" t="s">
        <v>470</v>
      </c>
    </row>
    <row r="278" spans="1:6">
      <c r="A278" t="s">
        <v>86</v>
      </c>
      <c r="B278" t="s">
        <v>87</v>
      </c>
      <c r="C278" s="1">
        <v>44588</v>
      </c>
      <c r="D278" s="1">
        <v>44589</v>
      </c>
      <c r="E278">
        <v>10413.450000000001</v>
      </c>
      <c r="F278" t="s">
        <v>499</v>
      </c>
    </row>
    <row r="279" spans="1:6">
      <c r="A279" t="s">
        <v>194</v>
      </c>
      <c r="B279" t="s">
        <v>35</v>
      </c>
      <c r="C279" s="1">
        <v>44588</v>
      </c>
      <c r="D279" s="1">
        <v>44589</v>
      </c>
      <c r="E279">
        <v>25900.85</v>
      </c>
      <c r="F279" t="s">
        <v>501</v>
      </c>
    </row>
    <row r="280" spans="1:6">
      <c r="A280" t="s">
        <v>154</v>
      </c>
      <c r="B280" t="s">
        <v>155</v>
      </c>
      <c r="C280" s="1">
        <v>44599</v>
      </c>
      <c r="D280" s="1">
        <v>44599</v>
      </c>
      <c r="E280">
        <v>16325.4</v>
      </c>
      <c r="F280" t="s">
        <v>505</v>
      </c>
    </row>
    <row r="281" spans="1:6">
      <c r="A281" t="s">
        <v>60</v>
      </c>
      <c r="B281" t="s">
        <v>25</v>
      </c>
      <c r="C281" s="1">
        <v>44599</v>
      </c>
      <c r="D281" s="1">
        <v>44599</v>
      </c>
      <c r="E281">
        <v>27425.200000000001</v>
      </c>
      <c r="F281" t="s">
        <v>506</v>
      </c>
    </row>
    <row r="282" spans="1:6">
      <c r="A282" t="s">
        <v>318</v>
      </c>
      <c r="B282" t="s">
        <v>25</v>
      </c>
      <c r="C282" s="1">
        <v>44599</v>
      </c>
      <c r="D282" s="1">
        <v>44599</v>
      </c>
      <c r="E282">
        <v>25502.400000000001</v>
      </c>
      <c r="F282" t="s">
        <v>507</v>
      </c>
    </row>
    <row r="283" spans="1:6">
      <c r="A283" t="s">
        <v>73</v>
      </c>
      <c r="B283" t="s">
        <v>12</v>
      </c>
      <c r="C283" s="1">
        <v>44596</v>
      </c>
      <c r="D283" s="1">
        <v>44596</v>
      </c>
      <c r="E283">
        <v>16120</v>
      </c>
      <c r="F283" t="s">
        <v>503</v>
      </c>
    </row>
    <row r="284" spans="1:6">
      <c r="A284" t="s">
        <v>154</v>
      </c>
      <c r="B284" t="s">
        <v>155</v>
      </c>
      <c r="C284" s="1">
        <v>44610</v>
      </c>
      <c r="D284" s="1">
        <v>44613</v>
      </c>
      <c r="E284">
        <v>330951.09000000003</v>
      </c>
      <c r="F284" t="s">
        <v>515</v>
      </c>
    </row>
    <row r="285" spans="1:6">
      <c r="A285" t="s">
        <v>47</v>
      </c>
      <c r="B285" t="s">
        <v>12</v>
      </c>
      <c r="C285" s="1">
        <v>44610</v>
      </c>
      <c r="D285" s="1">
        <v>44613</v>
      </c>
      <c r="E285">
        <v>38300</v>
      </c>
      <c r="F285" t="s">
        <v>453</v>
      </c>
    </row>
    <row r="286" spans="1:6">
      <c r="A286" t="s">
        <v>133</v>
      </c>
      <c r="B286" t="s">
        <v>71</v>
      </c>
      <c r="C286" s="1">
        <v>44610</v>
      </c>
      <c r="D286" s="1">
        <v>44613</v>
      </c>
      <c r="E286">
        <v>11902.5</v>
      </c>
      <c r="F286" t="s">
        <v>452</v>
      </c>
    </row>
    <row r="287" spans="1:6">
      <c r="A287" t="s">
        <v>27</v>
      </c>
      <c r="B287" t="s">
        <v>12</v>
      </c>
      <c r="C287" s="1">
        <v>44615</v>
      </c>
      <c r="D287" s="1">
        <v>44617</v>
      </c>
      <c r="E287">
        <v>12286.95</v>
      </c>
      <c r="F287" t="s">
        <v>502</v>
      </c>
    </row>
    <row r="288" spans="1:6">
      <c r="A288" t="s">
        <v>54</v>
      </c>
      <c r="B288" t="s">
        <v>33</v>
      </c>
      <c r="C288" s="1">
        <v>44615</v>
      </c>
      <c r="D288" s="1">
        <v>44617</v>
      </c>
      <c r="E288">
        <v>5137.8999999999996</v>
      </c>
      <c r="F288" t="s">
        <v>517</v>
      </c>
    </row>
    <row r="289" spans="1:6">
      <c r="A289" t="s">
        <v>86</v>
      </c>
      <c r="B289" t="s">
        <v>87</v>
      </c>
      <c r="C289" s="1">
        <v>44615</v>
      </c>
      <c r="D289" s="1">
        <v>44617</v>
      </c>
      <c r="E289">
        <v>10801.4</v>
      </c>
      <c r="F289" t="s">
        <v>518</v>
      </c>
    </row>
    <row r="290" spans="1:6">
      <c r="A290" t="s">
        <v>24</v>
      </c>
      <c r="B290" t="s">
        <v>25</v>
      </c>
      <c r="C290" s="1">
        <v>44615</v>
      </c>
      <c r="D290" s="1">
        <v>44617</v>
      </c>
      <c r="E290">
        <v>25338</v>
      </c>
      <c r="F290" t="s">
        <v>195</v>
      </c>
    </row>
    <row r="291" spans="1:6">
      <c r="A291" t="s">
        <v>66</v>
      </c>
      <c r="B291" t="s">
        <v>12</v>
      </c>
      <c r="C291" s="1">
        <v>44638</v>
      </c>
      <c r="D291" s="1">
        <v>44648</v>
      </c>
      <c r="E291">
        <v>839.5</v>
      </c>
      <c r="F291" t="s">
        <v>543</v>
      </c>
    </row>
    <row r="292" spans="1:6">
      <c r="A292" t="s">
        <v>19</v>
      </c>
      <c r="B292" t="s">
        <v>14</v>
      </c>
      <c r="C292" s="1">
        <v>44644</v>
      </c>
      <c r="D292" s="1">
        <v>44648</v>
      </c>
      <c r="E292">
        <v>21705</v>
      </c>
      <c r="F292" t="s">
        <v>544</v>
      </c>
    </row>
    <row r="293" spans="1:6">
      <c r="A293" t="s">
        <v>19</v>
      </c>
      <c r="B293" t="s">
        <v>14</v>
      </c>
      <c r="C293" s="1">
        <v>44644</v>
      </c>
      <c r="D293" s="1">
        <v>44648</v>
      </c>
      <c r="E293">
        <v>23505</v>
      </c>
      <c r="F293" t="s">
        <v>544</v>
      </c>
    </row>
    <row r="294" spans="1:6">
      <c r="A294" t="s">
        <v>19</v>
      </c>
      <c r="B294" t="s">
        <v>14</v>
      </c>
      <c r="C294" s="1">
        <v>44644</v>
      </c>
      <c r="D294" s="1">
        <v>44648</v>
      </c>
      <c r="E294">
        <v>19505</v>
      </c>
      <c r="F294" t="s">
        <v>544</v>
      </c>
    </row>
    <row r="295" spans="1:6">
      <c r="A295" t="s">
        <v>19</v>
      </c>
      <c r="B295" t="s">
        <v>14</v>
      </c>
      <c r="C295" s="1">
        <v>44644</v>
      </c>
      <c r="D295" s="1">
        <v>44648</v>
      </c>
      <c r="E295">
        <v>24685</v>
      </c>
      <c r="F295" t="s">
        <v>544</v>
      </c>
    </row>
    <row r="296" spans="1:6">
      <c r="A296" t="s">
        <v>19</v>
      </c>
      <c r="B296" t="s">
        <v>14</v>
      </c>
      <c r="C296" s="1">
        <v>44644</v>
      </c>
      <c r="D296" s="1">
        <v>44648</v>
      </c>
      <c r="E296">
        <v>19705</v>
      </c>
      <c r="F296" t="s">
        <v>544</v>
      </c>
    </row>
    <row r="297" spans="1:6">
      <c r="A297" t="s">
        <v>315</v>
      </c>
      <c r="B297" t="s">
        <v>316</v>
      </c>
      <c r="C297" s="1">
        <v>43660</v>
      </c>
      <c r="D297" s="1">
        <v>43676</v>
      </c>
      <c r="E297">
        <v>2640</v>
      </c>
      <c r="F297" t="s">
        <v>822</v>
      </c>
    </row>
    <row r="298" spans="1:6">
      <c r="A298" t="s">
        <v>560</v>
      </c>
      <c r="B298" t="s">
        <v>561</v>
      </c>
      <c r="C298" s="1">
        <v>43660</v>
      </c>
      <c r="D298" s="1">
        <v>43676</v>
      </c>
      <c r="E298">
        <v>13152</v>
      </c>
      <c r="F298" t="s">
        <v>822</v>
      </c>
    </row>
    <row r="299" spans="1:6">
      <c r="A299" t="s">
        <v>49</v>
      </c>
      <c r="B299" t="s">
        <v>35</v>
      </c>
      <c r="C299" s="1">
        <v>43660</v>
      </c>
      <c r="D299" s="1">
        <v>43676</v>
      </c>
      <c r="E299">
        <v>2685</v>
      </c>
      <c r="F299" t="s">
        <v>822</v>
      </c>
    </row>
    <row r="300" spans="1:6">
      <c r="A300" t="s">
        <v>22</v>
      </c>
      <c r="B300" t="s">
        <v>14</v>
      </c>
      <c r="C300" s="1">
        <v>43660</v>
      </c>
      <c r="D300" s="1">
        <v>43676</v>
      </c>
      <c r="E300">
        <v>37993.360000000001</v>
      </c>
      <c r="F300" t="s">
        <v>493</v>
      </c>
    </row>
    <row r="301" spans="1:6">
      <c r="A301" t="s">
        <v>70</v>
      </c>
      <c r="B301" t="s">
        <v>71</v>
      </c>
      <c r="C301" s="1">
        <v>43660</v>
      </c>
      <c r="D301" s="1">
        <v>43676</v>
      </c>
      <c r="E301">
        <v>2544.9</v>
      </c>
      <c r="F301" t="s">
        <v>822</v>
      </c>
    </row>
    <row r="302" spans="1:6">
      <c r="A302" t="s">
        <v>407</v>
      </c>
      <c r="B302" t="s">
        <v>408</v>
      </c>
      <c r="C302" s="1">
        <v>43660</v>
      </c>
      <c r="D302" s="1">
        <v>43676</v>
      </c>
      <c r="E302">
        <v>2218</v>
      </c>
      <c r="F302" t="s">
        <v>822</v>
      </c>
    </row>
    <row r="303" spans="1:6">
      <c r="A303" t="s">
        <v>32</v>
      </c>
      <c r="B303" t="s">
        <v>33</v>
      </c>
      <c r="C303" s="1">
        <v>43660</v>
      </c>
      <c r="D303" s="1">
        <v>43676</v>
      </c>
      <c r="E303">
        <v>6187.5</v>
      </c>
      <c r="F303" t="s">
        <v>822</v>
      </c>
    </row>
    <row r="304" spans="1:6">
      <c r="A304" t="s">
        <v>51</v>
      </c>
      <c r="B304" t="s">
        <v>25</v>
      </c>
      <c r="C304" s="1">
        <v>43660</v>
      </c>
      <c r="D304" s="1">
        <v>43676</v>
      </c>
      <c r="E304">
        <v>3081.95</v>
      </c>
      <c r="F304" t="s">
        <v>822</v>
      </c>
    </row>
    <row r="305" spans="1:6">
      <c r="A305" t="s">
        <v>55</v>
      </c>
      <c r="B305" t="s">
        <v>12</v>
      </c>
      <c r="C305" s="1">
        <v>43660</v>
      </c>
      <c r="D305" s="1">
        <v>43676</v>
      </c>
      <c r="E305">
        <v>2685</v>
      </c>
      <c r="F305" t="s">
        <v>825</v>
      </c>
    </row>
    <row r="306" spans="1:6">
      <c r="A306" t="s">
        <v>24</v>
      </c>
      <c r="B306" t="s">
        <v>25</v>
      </c>
      <c r="C306" s="1">
        <v>43660</v>
      </c>
      <c r="D306" s="1">
        <v>43676</v>
      </c>
      <c r="E306">
        <v>2918.5</v>
      </c>
      <c r="F306" t="s">
        <v>822</v>
      </c>
    </row>
    <row r="307" spans="1:6">
      <c r="A307" t="s">
        <v>143</v>
      </c>
      <c r="B307" t="s">
        <v>12</v>
      </c>
      <c r="C307" s="1">
        <v>43660</v>
      </c>
      <c r="D307" s="1">
        <v>43676</v>
      </c>
      <c r="E307">
        <v>2218</v>
      </c>
      <c r="F307" t="s">
        <v>822</v>
      </c>
    </row>
    <row r="308" spans="1:6">
      <c r="A308" t="s">
        <v>55</v>
      </c>
      <c r="B308" t="s">
        <v>12</v>
      </c>
      <c r="C308" s="1">
        <v>43660</v>
      </c>
      <c r="D308" s="1">
        <v>43676</v>
      </c>
      <c r="E308">
        <v>7519.91</v>
      </c>
      <c r="F308" t="s">
        <v>822</v>
      </c>
    </row>
    <row r="309" spans="1:6">
      <c r="A309" t="s">
        <v>24</v>
      </c>
      <c r="B309" t="s">
        <v>25</v>
      </c>
      <c r="C309" s="1">
        <v>43660</v>
      </c>
      <c r="D309" s="1">
        <v>43676</v>
      </c>
      <c r="E309">
        <v>4842.74</v>
      </c>
      <c r="F309" t="s">
        <v>822</v>
      </c>
    </row>
    <row r="310" spans="1:6">
      <c r="A310" t="s">
        <v>11</v>
      </c>
      <c r="B310" t="s">
        <v>12</v>
      </c>
      <c r="C310" s="1">
        <v>43660</v>
      </c>
      <c r="D310" s="1">
        <v>43676</v>
      </c>
      <c r="E310">
        <v>1984.5</v>
      </c>
      <c r="F310" t="s">
        <v>822</v>
      </c>
    </row>
    <row r="311" spans="1:6">
      <c r="A311" t="s">
        <v>32</v>
      </c>
      <c r="B311" t="s">
        <v>33</v>
      </c>
      <c r="C311" s="1">
        <v>43660</v>
      </c>
      <c r="D311" s="1">
        <v>43676</v>
      </c>
      <c r="E311">
        <v>8622.4699999999993</v>
      </c>
      <c r="F311" t="s">
        <v>822</v>
      </c>
    </row>
    <row r="312" spans="1:6">
      <c r="A312" t="s">
        <v>735</v>
      </c>
      <c r="B312" t="s">
        <v>537</v>
      </c>
      <c r="C312" s="1">
        <v>43660</v>
      </c>
      <c r="D312" s="1">
        <v>43676</v>
      </c>
      <c r="E312">
        <v>13438.93</v>
      </c>
      <c r="F312" t="s">
        <v>822</v>
      </c>
    </row>
    <row r="313" spans="1:6">
      <c r="A313" t="s">
        <v>86</v>
      </c>
      <c r="B313" t="s">
        <v>87</v>
      </c>
      <c r="C313" s="1">
        <v>43660</v>
      </c>
      <c r="D313" s="1">
        <v>43676</v>
      </c>
      <c r="E313">
        <v>3750.2</v>
      </c>
      <c r="F313" t="s">
        <v>822</v>
      </c>
    </row>
    <row r="314" spans="1:6">
      <c r="A314" t="s">
        <v>27</v>
      </c>
      <c r="B314" t="s">
        <v>12</v>
      </c>
      <c r="C314" s="1">
        <v>43660</v>
      </c>
      <c r="D314" s="1">
        <v>43676</v>
      </c>
      <c r="E314">
        <v>2965.2</v>
      </c>
      <c r="F314" t="s">
        <v>822</v>
      </c>
    </row>
    <row r="315" spans="1:6">
      <c r="A315" t="s">
        <v>44</v>
      </c>
      <c r="B315" t="s">
        <v>45</v>
      </c>
      <c r="C315" s="1">
        <v>43619</v>
      </c>
      <c r="D315" s="1">
        <v>43620</v>
      </c>
      <c r="E315">
        <v>8000</v>
      </c>
      <c r="F315" t="s">
        <v>844</v>
      </c>
    </row>
    <row r="316" spans="1:6">
      <c r="A316" t="s">
        <v>44</v>
      </c>
      <c r="B316" t="s">
        <v>45</v>
      </c>
      <c r="C316" s="1">
        <v>43619</v>
      </c>
      <c r="D316" s="1">
        <v>43620</v>
      </c>
      <c r="E316">
        <v>8000</v>
      </c>
      <c r="F316" t="s">
        <v>844</v>
      </c>
    </row>
    <row r="317" spans="1:6">
      <c r="A317" t="s">
        <v>11</v>
      </c>
      <c r="B317" t="s">
        <v>12</v>
      </c>
      <c r="C317" s="1">
        <v>43619</v>
      </c>
      <c r="D317" s="1">
        <v>43620</v>
      </c>
      <c r="E317">
        <v>8000</v>
      </c>
      <c r="F317" t="s">
        <v>844</v>
      </c>
    </row>
    <row r="318" spans="1:6">
      <c r="A318" t="s">
        <v>11</v>
      </c>
      <c r="B318" t="s">
        <v>12</v>
      </c>
      <c r="C318" s="1">
        <v>43619</v>
      </c>
      <c r="D318" s="1">
        <v>43620</v>
      </c>
      <c r="E318">
        <v>8000</v>
      </c>
      <c r="F318" t="s">
        <v>844</v>
      </c>
    </row>
    <row r="319" spans="1:6">
      <c r="A319" t="s">
        <v>29</v>
      </c>
      <c r="B319" t="s">
        <v>30</v>
      </c>
      <c r="C319" s="1">
        <v>43670</v>
      </c>
      <c r="D319" s="1">
        <v>43671</v>
      </c>
      <c r="E319">
        <v>7575.63</v>
      </c>
      <c r="F319" t="s">
        <v>866</v>
      </c>
    </row>
    <row r="320" spans="1:6">
      <c r="A320" t="s">
        <v>617</v>
      </c>
      <c r="B320" t="s">
        <v>618</v>
      </c>
      <c r="C320" s="1">
        <v>43670</v>
      </c>
      <c r="D320" s="1">
        <v>43671</v>
      </c>
      <c r="E320">
        <v>22539.56</v>
      </c>
      <c r="F320" t="s">
        <v>866</v>
      </c>
    </row>
    <row r="321" spans="1:6">
      <c r="A321" t="s">
        <v>354</v>
      </c>
      <c r="B321" t="s">
        <v>12</v>
      </c>
      <c r="C321" s="1">
        <v>43670</v>
      </c>
      <c r="D321" s="1">
        <v>43671</v>
      </c>
      <c r="E321">
        <v>16061.9</v>
      </c>
      <c r="F321" t="s">
        <v>866</v>
      </c>
    </row>
    <row r="322" spans="1:6">
      <c r="A322" t="s">
        <v>606</v>
      </c>
      <c r="B322" t="s">
        <v>12</v>
      </c>
      <c r="C322" s="1">
        <v>43670</v>
      </c>
      <c r="D322" s="1">
        <v>43671</v>
      </c>
      <c r="E322">
        <v>18314.330000000002</v>
      </c>
      <c r="F322" t="s">
        <v>866</v>
      </c>
    </row>
    <row r="323" spans="1:6">
      <c r="A323" t="s">
        <v>29</v>
      </c>
      <c r="B323" t="s">
        <v>30</v>
      </c>
      <c r="C323" s="1">
        <v>43670</v>
      </c>
      <c r="D323" s="1">
        <v>43671</v>
      </c>
      <c r="E323">
        <v>3795</v>
      </c>
      <c r="F323" t="s">
        <v>866</v>
      </c>
    </row>
    <row r="324" spans="1:6">
      <c r="A324" t="s">
        <v>194</v>
      </c>
      <c r="B324" t="s">
        <v>35</v>
      </c>
      <c r="C324" s="1">
        <v>43670</v>
      </c>
      <c r="D324" s="1">
        <v>43671</v>
      </c>
      <c r="E324">
        <v>11989.33</v>
      </c>
      <c r="F324" t="s">
        <v>866</v>
      </c>
    </row>
    <row r="325" spans="1:6">
      <c r="A325" t="s">
        <v>29</v>
      </c>
      <c r="B325" t="s">
        <v>30</v>
      </c>
      <c r="C325" s="1">
        <v>43670</v>
      </c>
      <c r="D325" s="1">
        <v>43671</v>
      </c>
      <c r="E325">
        <v>23311.08</v>
      </c>
      <c r="F325" t="s">
        <v>866</v>
      </c>
    </row>
    <row r="326" spans="1:6">
      <c r="A326" t="s">
        <v>17</v>
      </c>
      <c r="B326" t="s">
        <v>18</v>
      </c>
      <c r="C326" s="1">
        <v>43670</v>
      </c>
      <c r="D326" s="1">
        <v>43671</v>
      </c>
      <c r="E326">
        <v>307330.84999999998</v>
      </c>
      <c r="F326" t="s">
        <v>885</v>
      </c>
    </row>
    <row r="327" spans="1:6">
      <c r="A327" t="s">
        <v>407</v>
      </c>
      <c r="B327" t="s">
        <v>408</v>
      </c>
      <c r="C327" s="1">
        <v>43672</v>
      </c>
      <c r="D327" s="1">
        <v>43677</v>
      </c>
      <c r="E327">
        <v>12971.82</v>
      </c>
      <c r="F327" t="s">
        <v>822</v>
      </c>
    </row>
    <row r="328" spans="1:6">
      <c r="A328" t="s">
        <v>407</v>
      </c>
      <c r="B328" t="s">
        <v>408</v>
      </c>
      <c r="C328" s="1">
        <v>43672</v>
      </c>
      <c r="D328" s="1">
        <v>43676</v>
      </c>
      <c r="E328">
        <v>19840.669999999998</v>
      </c>
      <c r="F328" t="s">
        <v>822</v>
      </c>
    </row>
    <row r="329" spans="1:6">
      <c r="A329" t="s">
        <v>225</v>
      </c>
      <c r="B329" t="s">
        <v>226</v>
      </c>
      <c r="C329" s="1">
        <v>43672</v>
      </c>
      <c r="D329" s="1">
        <v>43676</v>
      </c>
      <c r="E329">
        <v>26465.18</v>
      </c>
      <c r="F329" t="s">
        <v>822</v>
      </c>
    </row>
    <row r="330" spans="1:6">
      <c r="A330" t="s">
        <v>70</v>
      </c>
      <c r="B330" t="s">
        <v>71</v>
      </c>
      <c r="C330" s="1">
        <v>43596</v>
      </c>
      <c r="D330" s="1">
        <v>43672</v>
      </c>
      <c r="E330">
        <v>2515</v>
      </c>
      <c r="F330" t="s">
        <v>866</v>
      </c>
    </row>
    <row r="331" spans="1:6">
      <c r="A331" t="s">
        <v>233</v>
      </c>
      <c r="B331" t="s">
        <v>14</v>
      </c>
      <c r="C331" s="1">
        <v>43596</v>
      </c>
      <c r="D331" s="1">
        <v>43672</v>
      </c>
      <c r="E331">
        <v>2107</v>
      </c>
      <c r="F331" t="s">
        <v>866</v>
      </c>
    </row>
    <row r="332" spans="1:6">
      <c r="A332" t="s">
        <v>37</v>
      </c>
      <c r="B332" t="s">
        <v>12</v>
      </c>
      <c r="C332" s="1">
        <v>43641</v>
      </c>
      <c r="D332" s="1">
        <v>43672</v>
      </c>
      <c r="E332">
        <v>1868.75</v>
      </c>
      <c r="F332" t="s">
        <v>866</v>
      </c>
    </row>
    <row r="333" spans="1:6">
      <c r="A333" t="s">
        <v>60</v>
      </c>
      <c r="B333" t="s">
        <v>25</v>
      </c>
      <c r="C333" s="1">
        <v>43650</v>
      </c>
      <c r="D333" s="1">
        <v>43651</v>
      </c>
      <c r="E333">
        <v>1122.1099999999999</v>
      </c>
      <c r="F333" t="s">
        <v>730</v>
      </c>
    </row>
    <row r="334" spans="1:6">
      <c r="A334" t="s">
        <v>34</v>
      </c>
      <c r="B334" t="s">
        <v>35</v>
      </c>
      <c r="C334" s="1">
        <v>43650</v>
      </c>
      <c r="D334" s="1">
        <v>43651</v>
      </c>
      <c r="E334">
        <v>1122.1099999999999</v>
      </c>
      <c r="F334" t="s">
        <v>730</v>
      </c>
    </row>
    <row r="335" spans="1:6">
      <c r="A335" t="s">
        <v>51</v>
      </c>
      <c r="B335" t="s">
        <v>25</v>
      </c>
      <c r="C335" s="1">
        <v>43650</v>
      </c>
      <c r="D335" s="1">
        <v>43650</v>
      </c>
      <c r="E335">
        <v>6711.11</v>
      </c>
      <c r="F335" t="s">
        <v>935</v>
      </c>
    </row>
    <row r="336" spans="1:6">
      <c r="A336" t="s">
        <v>49</v>
      </c>
      <c r="B336" t="s">
        <v>35</v>
      </c>
      <c r="C336" s="1">
        <v>43650</v>
      </c>
      <c r="D336" s="1">
        <v>43651</v>
      </c>
      <c r="E336">
        <v>9229.61</v>
      </c>
      <c r="F336" t="s">
        <v>936</v>
      </c>
    </row>
    <row r="337" spans="1:6">
      <c r="A337" t="s">
        <v>86</v>
      </c>
      <c r="B337" t="s">
        <v>87</v>
      </c>
      <c r="C337" s="1">
        <v>43641</v>
      </c>
      <c r="D337" s="1">
        <v>43672</v>
      </c>
      <c r="E337">
        <v>16600.25</v>
      </c>
      <c r="F337" t="s">
        <v>866</v>
      </c>
    </row>
    <row r="338" spans="1:6">
      <c r="A338" t="s">
        <v>133</v>
      </c>
      <c r="B338" t="s">
        <v>71</v>
      </c>
      <c r="C338" s="1">
        <v>43595</v>
      </c>
      <c r="D338" s="1">
        <v>43599</v>
      </c>
      <c r="E338">
        <v>40816.379999999997</v>
      </c>
      <c r="F338" t="s">
        <v>939</v>
      </c>
    </row>
    <row r="339" spans="1:6">
      <c r="A339" t="s">
        <v>19</v>
      </c>
      <c r="B339" t="s">
        <v>14</v>
      </c>
      <c r="C339" s="1">
        <v>43623</v>
      </c>
      <c r="D339" s="1">
        <v>43626</v>
      </c>
      <c r="E339">
        <v>177398.68</v>
      </c>
      <c r="F339" t="s">
        <v>983</v>
      </c>
    </row>
    <row r="340" spans="1:6">
      <c r="A340" t="s">
        <v>115</v>
      </c>
      <c r="B340" t="s">
        <v>25</v>
      </c>
      <c r="C340" s="1">
        <v>43623</v>
      </c>
      <c r="D340" s="1">
        <v>43626</v>
      </c>
      <c r="E340">
        <v>409660</v>
      </c>
      <c r="F340" t="s">
        <v>984</v>
      </c>
    </row>
    <row r="341" spans="1:6">
      <c r="A341" t="s">
        <v>69</v>
      </c>
      <c r="B341" t="s">
        <v>95</v>
      </c>
      <c r="C341" s="1">
        <v>43605</v>
      </c>
      <c r="D341" s="1">
        <v>43606</v>
      </c>
      <c r="E341">
        <v>93949.91</v>
      </c>
      <c r="F341" t="s">
        <v>1008</v>
      </c>
    </row>
    <row r="342" spans="1:6">
      <c r="A342" t="s">
        <v>24</v>
      </c>
      <c r="B342" t="s">
        <v>25</v>
      </c>
      <c r="C342" s="1">
        <v>43669</v>
      </c>
      <c r="D342" s="1">
        <v>43676</v>
      </c>
      <c r="E342">
        <v>475</v>
      </c>
      <c r="F342" t="s">
        <v>822</v>
      </c>
    </row>
    <row r="343" spans="1:6">
      <c r="A343" t="s">
        <v>213</v>
      </c>
      <c r="B343" t="s">
        <v>14</v>
      </c>
      <c r="C343" s="1">
        <v>43599</v>
      </c>
      <c r="D343" s="1">
        <v>43601</v>
      </c>
      <c r="E343">
        <v>51568</v>
      </c>
      <c r="F343" t="s">
        <v>1053</v>
      </c>
    </row>
    <row r="344" spans="1:6">
      <c r="A344" t="s">
        <v>204</v>
      </c>
      <c r="B344" t="s">
        <v>14</v>
      </c>
      <c r="C344" s="1">
        <v>43599</v>
      </c>
      <c r="D344" s="1">
        <v>43601</v>
      </c>
      <c r="E344">
        <v>38752.5</v>
      </c>
      <c r="F344" t="s">
        <v>1053</v>
      </c>
    </row>
    <row r="345" spans="1:6">
      <c r="A345" t="s">
        <v>210</v>
      </c>
      <c r="B345" t="s">
        <v>14</v>
      </c>
      <c r="C345" s="1">
        <v>43599</v>
      </c>
      <c r="D345" s="1">
        <v>43601</v>
      </c>
      <c r="E345">
        <v>43067.5</v>
      </c>
      <c r="F345" t="s">
        <v>1053</v>
      </c>
    </row>
    <row r="346" spans="1:6">
      <c r="A346" t="s">
        <v>27</v>
      </c>
      <c r="B346" t="s">
        <v>12</v>
      </c>
      <c r="C346" s="1">
        <v>43599</v>
      </c>
      <c r="D346" s="1">
        <v>43601</v>
      </c>
      <c r="E346">
        <v>3739.1</v>
      </c>
      <c r="F346" t="s">
        <v>1054</v>
      </c>
    </row>
    <row r="347" spans="1:6">
      <c r="A347" t="s">
        <v>55</v>
      </c>
      <c r="B347" t="s">
        <v>12</v>
      </c>
      <c r="C347" s="1">
        <v>43599</v>
      </c>
      <c r="D347" s="1">
        <v>43601</v>
      </c>
      <c r="E347">
        <v>7567.55</v>
      </c>
      <c r="F347" t="s">
        <v>1055</v>
      </c>
    </row>
    <row r="348" spans="1:6">
      <c r="A348" t="s">
        <v>11</v>
      </c>
      <c r="B348" t="s">
        <v>12</v>
      </c>
      <c r="C348" s="1">
        <v>43599</v>
      </c>
      <c r="D348" s="1">
        <v>43601</v>
      </c>
      <c r="E348">
        <v>6269.16</v>
      </c>
      <c r="F348" t="s">
        <v>1055</v>
      </c>
    </row>
    <row r="349" spans="1:6">
      <c r="A349" t="s">
        <v>27</v>
      </c>
      <c r="B349" t="s">
        <v>12</v>
      </c>
      <c r="C349" s="1">
        <v>43599</v>
      </c>
      <c r="D349" s="1">
        <v>43601</v>
      </c>
      <c r="E349">
        <v>2911.25</v>
      </c>
      <c r="F349" t="s">
        <v>1058</v>
      </c>
    </row>
    <row r="350" spans="1:6">
      <c r="A350" t="s">
        <v>69</v>
      </c>
      <c r="B350" t="s">
        <v>14</v>
      </c>
      <c r="C350" s="1">
        <v>43635</v>
      </c>
      <c r="D350" s="1">
        <v>43677</v>
      </c>
      <c r="E350">
        <v>19291.25</v>
      </c>
      <c r="F350" t="s">
        <v>866</v>
      </c>
    </row>
    <row r="351" spans="1:6">
      <c r="A351" t="s">
        <v>115</v>
      </c>
      <c r="B351" t="s">
        <v>25</v>
      </c>
      <c r="C351" s="1">
        <v>43676</v>
      </c>
      <c r="D351" s="1">
        <v>43676</v>
      </c>
      <c r="E351">
        <v>7476.56</v>
      </c>
      <c r="F351" t="s">
        <v>822</v>
      </c>
    </row>
    <row r="352" spans="1:6">
      <c r="A352" t="s">
        <v>70</v>
      </c>
      <c r="B352" t="s">
        <v>71</v>
      </c>
      <c r="C352" s="1">
        <v>43676</v>
      </c>
      <c r="D352" s="1">
        <v>43676</v>
      </c>
      <c r="E352">
        <v>11720</v>
      </c>
      <c r="F352" t="s">
        <v>822</v>
      </c>
    </row>
    <row r="353" spans="1:6">
      <c r="A353" t="s">
        <v>142</v>
      </c>
      <c r="B353" t="s">
        <v>12</v>
      </c>
      <c r="C353" s="1">
        <v>43676</v>
      </c>
      <c r="D353" s="1">
        <v>43676</v>
      </c>
      <c r="E353">
        <v>600</v>
      </c>
      <c r="F353" t="s">
        <v>822</v>
      </c>
    </row>
    <row r="354" spans="1:6">
      <c r="A354" t="s">
        <v>51</v>
      </c>
      <c r="B354" t="s">
        <v>25</v>
      </c>
      <c r="C354" s="1">
        <v>43676</v>
      </c>
      <c r="D354" s="1">
        <v>43676</v>
      </c>
      <c r="E354">
        <v>18590</v>
      </c>
      <c r="F354" t="s">
        <v>822</v>
      </c>
    </row>
    <row r="355" spans="1:6">
      <c r="A355" t="s">
        <v>167</v>
      </c>
      <c r="B355" t="s">
        <v>14</v>
      </c>
      <c r="C355" s="1">
        <v>43676</v>
      </c>
      <c r="D355" s="1">
        <v>43676</v>
      </c>
      <c r="E355">
        <v>2640</v>
      </c>
      <c r="F355" t="s">
        <v>822</v>
      </c>
    </row>
    <row r="356" spans="1:6">
      <c r="A356" t="s">
        <v>167</v>
      </c>
      <c r="B356" t="s">
        <v>14</v>
      </c>
      <c r="C356" s="1">
        <v>43676</v>
      </c>
      <c r="D356" s="1">
        <v>43677</v>
      </c>
      <c r="E356">
        <v>2640</v>
      </c>
      <c r="F356" t="s">
        <v>822</v>
      </c>
    </row>
    <row r="357" spans="1:6">
      <c r="A357" t="s">
        <v>557</v>
      </c>
      <c r="B357" t="s">
        <v>25</v>
      </c>
      <c r="C357" s="1">
        <v>43675</v>
      </c>
      <c r="D357" s="1">
        <v>43676</v>
      </c>
      <c r="E357">
        <v>475</v>
      </c>
      <c r="F357" t="s">
        <v>822</v>
      </c>
    </row>
    <row r="358" spans="1:6">
      <c r="A358" t="s">
        <v>1093</v>
      </c>
      <c r="B358" t="s">
        <v>1094</v>
      </c>
      <c r="C358" s="1">
        <v>43675</v>
      </c>
      <c r="D358" s="1">
        <v>43676</v>
      </c>
      <c r="E358">
        <v>11457.5</v>
      </c>
      <c r="F358" t="s">
        <v>822</v>
      </c>
    </row>
    <row r="359" spans="1:6">
      <c r="A359" t="s">
        <v>115</v>
      </c>
      <c r="B359" t="s">
        <v>25</v>
      </c>
      <c r="C359" s="1">
        <v>43675</v>
      </c>
      <c r="D359" s="1">
        <v>43676</v>
      </c>
      <c r="E359">
        <v>461841.29</v>
      </c>
      <c r="F359" t="s">
        <v>822</v>
      </c>
    </row>
    <row r="360" spans="1:6">
      <c r="A360" t="s">
        <v>92</v>
      </c>
      <c r="B360" t="s">
        <v>93</v>
      </c>
      <c r="C360" s="1">
        <v>43676</v>
      </c>
      <c r="D360" s="1">
        <v>43676</v>
      </c>
      <c r="E360">
        <v>2640</v>
      </c>
      <c r="F360" t="s">
        <v>822</v>
      </c>
    </row>
    <row r="361" spans="1:6">
      <c r="A361" t="s">
        <v>354</v>
      </c>
      <c r="B361" t="s">
        <v>12</v>
      </c>
      <c r="C361" s="1">
        <v>43676</v>
      </c>
      <c r="D361" s="1">
        <v>43676</v>
      </c>
      <c r="E361">
        <v>600</v>
      </c>
      <c r="F361" t="s">
        <v>822</v>
      </c>
    </row>
    <row r="362" spans="1:6">
      <c r="A362" t="s">
        <v>139</v>
      </c>
      <c r="B362" t="s">
        <v>12</v>
      </c>
      <c r="C362" s="1">
        <v>43676</v>
      </c>
      <c r="D362" s="1">
        <v>43676</v>
      </c>
      <c r="E362">
        <v>600</v>
      </c>
      <c r="F362" t="s">
        <v>822</v>
      </c>
    </row>
    <row r="363" spans="1:6">
      <c r="A363" t="s">
        <v>536</v>
      </c>
      <c r="B363" t="s">
        <v>537</v>
      </c>
      <c r="C363" s="1">
        <v>43698</v>
      </c>
      <c r="D363" s="1">
        <v>43703</v>
      </c>
      <c r="E363">
        <v>71256.25</v>
      </c>
      <c r="F363" t="s">
        <v>820</v>
      </c>
    </row>
    <row r="364" spans="1:6">
      <c r="A364" t="s">
        <v>210</v>
      </c>
      <c r="B364" t="s">
        <v>14</v>
      </c>
      <c r="C364" s="1">
        <v>43701</v>
      </c>
      <c r="D364" s="1">
        <v>43703</v>
      </c>
      <c r="E364">
        <v>2640</v>
      </c>
      <c r="F364" t="s">
        <v>833</v>
      </c>
    </row>
    <row r="365" spans="1:6">
      <c r="A365" t="s">
        <v>143</v>
      </c>
      <c r="B365" t="s">
        <v>12</v>
      </c>
      <c r="C365" s="1">
        <v>43701</v>
      </c>
      <c r="D365" s="1">
        <v>43844</v>
      </c>
      <c r="E365">
        <v>19301.63</v>
      </c>
      <c r="F365" t="s">
        <v>592</v>
      </c>
    </row>
    <row r="366" spans="1:6">
      <c r="A366" t="s">
        <v>237</v>
      </c>
      <c r="B366" t="s">
        <v>14</v>
      </c>
      <c r="C366" s="1">
        <v>43701</v>
      </c>
      <c r="D366" s="1">
        <v>43703</v>
      </c>
      <c r="E366">
        <v>2640</v>
      </c>
      <c r="F366" t="s">
        <v>801</v>
      </c>
    </row>
    <row r="367" spans="1:6">
      <c r="A367" t="s">
        <v>201</v>
      </c>
      <c r="B367" t="s">
        <v>14</v>
      </c>
      <c r="C367" s="1">
        <v>43701</v>
      </c>
      <c r="D367" s="1">
        <v>43703</v>
      </c>
      <c r="E367">
        <v>3140</v>
      </c>
      <c r="F367" t="s">
        <v>834</v>
      </c>
    </row>
    <row r="368" spans="1:6">
      <c r="A368" t="s">
        <v>27</v>
      </c>
      <c r="B368" t="s">
        <v>12</v>
      </c>
      <c r="C368" s="1">
        <v>43701</v>
      </c>
      <c r="D368" s="1">
        <v>43703</v>
      </c>
      <c r="E368">
        <v>10658.15</v>
      </c>
      <c r="F368" t="s">
        <v>581</v>
      </c>
    </row>
    <row r="369" spans="1:6">
      <c r="A369" t="s">
        <v>229</v>
      </c>
      <c r="B369" t="s">
        <v>14</v>
      </c>
      <c r="C369" s="1">
        <v>43701</v>
      </c>
      <c r="D369" s="1">
        <v>43702</v>
      </c>
      <c r="E369">
        <v>8107.5</v>
      </c>
      <c r="F369" t="s">
        <v>74</v>
      </c>
    </row>
    <row r="370" spans="1:6">
      <c r="A370" t="s">
        <v>212</v>
      </c>
      <c r="B370" t="s">
        <v>14</v>
      </c>
      <c r="C370" s="1">
        <v>43701</v>
      </c>
      <c r="D370" s="1">
        <v>43703</v>
      </c>
      <c r="E370">
        <v>2640</v>
      </c>
      <c r="F370" t="s">
        <v>801</v>
      </c>
    </row>
    <row r="371" spans="1:6">
      <c r="A371" t="s">
        <v>32</v>
      </c>
      <c r="B371" t="s">
        <v>33</v>
      </c>
      <c r="C371" s="1">
        <v>43701</v>
      </c>
      <c r="D371" s="1">
        <v>43703</v>
      </c>
      <c r="E371">
        <v>6315.66</v>
      </c>
      <c r="F371" t="s">
        <v>672</v>
      </c>
    </row>
    <row r="372" spans="1:6">
      <c r="A372" t="s">
        <v>14</v>
      </c>
      <c r="B372" t="s">
        <v>14</v>
      </c>
      <c r="C372" s="1">
        <v>43701</v>
      </c>
      <c r="D372" s="1">
        <v>43702</v>
      </c>
      <c r="E372">
        <v>11931.25</v>
      </c>
      <c r="F372" t="s">
        <v>74</v>
      </c>
    </row>
    <row r="373" spans="1:6">
      <c r="A373" t="s">
        <v>24</v>
      </c>
      <c r="B373" t="s">
        <v>25</v>
      </c>
      <c r="C373" s="1">
        <v>43701</v>
      </c>
      <c r="D373" s="1">
        <v>43703</v>
      </c>
      <c r="E373">
        <v>21697</v>
      </c>
      <c r="F373" t="s">
        <v>119</v>
      </c>
    </row>
    <row r="374" spans="1:6">
      <c r="A374" t="s">
        <v>213</v>
      </c>
      <c r="B374" t="s">
        <v>14</v>
      </c>
      <c r="C374" s="1">
        <v>43701</v>
      </c>
      <c r="D374" s="1">
        <v>43704</v>
      </c>
      <c r="E374">
        <v>3000</v>
      </c>
      <c r="F374" t="s">
        <v>836</v>
      </c>
    </row>
    <row r="375" spans="1:6">
      <c r="A375" t="s">
        <v>54</v>
      </c>
      <c r="B375" t="s">
        <v>33</v>
      </c>
      <c r="C375" s="1">
        <v>43658</v>
      </c>
      <c r="D375" s="1">
        <v>43662</v>
      </c>
      <c r="E375">
        <v>15285</v>
      </c>
      <c r="F375" t="s">
        <v>856</v>
      </c>
    </row>
    <row r="376" spans="1:6">
      <c r="A376" t="s">
        <v>277</v>
      </c>
      <c r="B376" t="s">
        <v>12</v>
      </c>
      <c r="C376" s="1">
        <v>43658</v>
      </c>
      <c r="D376" s="1">
        <v>43661</v>
      </c>
      <c r="E376">
        <v>7542.15</v>
      </c>
      <c r="F376" t="s">
        <v>857</v>
      </c>
    </row>
    <row r="377" spans="1:6">
      <c r="A377" t="s">
        <v>69</v>
      </c>
      <c r="B377" t="s">
        <v>14</v>
      </c>
      <c r="C377" s="1">
        <v>43658</v>
      </c>
      <c r="D377" s="1">
        <v>43661</v>
      </c>
      <c r="E377">
        <v>1450</v>
      </c>
      <c r="F377" t="s">
        <v>858</v>
      </c>
    </row>
    <row r="378" spans="1:6">
      <c r="A378" t="s">
        <v>19</v>
      </c>
      <c r="B378" t="s">
        <v>14</v>
      </c>
      <c r="C378" s="1">
        <v>43658</v>
      </c>
      <c r="D378" s="1">
        <v>43661</v>
      </c>
      <c r="E378">
        <v>3721.13</v>
      </c>
      <c r="F378" t="s">
        <v>859</v>
      </c>
    </row>
    <row r="379" spans="1:6">
      <c r="A379" t="s">
        <v>32</v>
      </c>
      <c r="B379" t="s">
        <v>33</v>
      </c>
      <c r="C379" s="1">
        <v>43692</v>
      </c>
      <c r="D379" s="1">
        <v>43696</v>
      </c>
      <c r="E379">
        <v>106023.85</v>
      </c>
      <c r="F379" t="s">
        <v>887</v>
      </c>
    </row>
    <row r="380" spans="1:6">
      <c r="A380" t="s">
        <v>416</v>
      </c>
      <c r="B380" t="s">
        <v>417</v>
      </c>
      <c r="C380" s="1">
        <v>43677</v>
      </c>
      <c r="D380" s="1">
        <v>43698</v>
      </c>
      <c r="E380">
        <v>7412</v>
      </c>
      <c r="F380" t="s">
        <v>101</v>
      </c>
    </row>
    <row r="381" spans="1:6">
      <c r="A381" t="s">
        <v>225</v>
      </c>
      <c r="B381" t="s">
        <v>226</v>
      </c>
      <c r="C381" s="1">
        <v>43677</v>
      </c>
      <c r="D381" s="1">
        <v>43698</v>
      </c>
      <c r="E381">
        <v>350</v>
      </c>
      <c r="F381" t="s">
        <v>119</v>
      </c>
    </row>
    <row r="382" spans="1:6">
      <c r="A382" t="s">
        <v>407</v>
      </c>
      <c r="B382" t="s">
        <v>408</v>
      </c>
      <c r="C382" s="1">
        <v>43677</v>
      </c>
      <c r="D382" s="1">
        <v>43698</v>
      </c>
      <c r="E382">
        <v>2390</v>
      </c>
      <c r="F382" t="s">
        <v>119</v>
      </c>
    </row>
    <row r="383" spans="1:6">
      <c r="A383" t="s">
        <v>142</v>
      </c>
      <c r="B383" t="s">
        <v>12</v>
      </c>
      <c r="C383" s="1">
        <v>43731</v>
      </c>
      <c r="D383" s="1">
        <v>43731</v>
      </c>
      <c r="E383">
        <v>7748.33</v>
      </c>
      <c r="F383" t="s">
        <v>899</v>
      </c>
    </row>
    <row r="384" spans="1:6">
      <c r="A384" t="s">
        <v>407</v>
      </c>
      <c r="B384" t="s">
        <v>408</v>
      </c>
      <c r="C384" s="1">
        <v>43677</v>
      </c>
      <c r="D384" s="1">
        <v>43698</v>
      </c>
      <c r="E384">
        <v>22110.11</v>
      </c>
      <c r="F384" t="s">
        <v>900</v>
      </c>
    </row>
    <row r="385" spans="1:6">
      <c r="A385" t="s">
        <v>277</v>
      </c>
      <c r="B385" t="s">
        <v>12</v>
      </c>
      <c r="C385" s="1">
        <v>43731</v>
      </c>
      <c r="D385" s="1">
        <v>43733</v>
      </c>
      <c r="E385">
        <v>7748.3</v>
      </c>
      <c r="F385" t="s">
        <v>667</v>
      </c>
    </row>
    <row r="386" spans="1:6">
      <c r="A386" t="s">
        <v>606</v>
      </c>
      <c r="B386" t="s">
        <v>12</v>
      </c>
      <c r="C386" s="1">
        <v>43731</v>
      </c>
      <c r="D386" s="1">
        <v>43733</v>
      </c>
      <c r="E386">
        <v>7748.33</v>
      </c>
      <c r="F386" t="s">
        <v>664</v>
      </c>
    </row>
    <row r="387" spans="1:6">
      <c r="A387" t="s">
        <v>66</v>
      </c>
      <c r="B387" t="s">
        <v>12</v>
      </c>
      <c r="C387" s="1">
        <v>43671</v>
      </c>
      <c r="D387" s="1">
        <v>43683</v>
      </c>
      <c r="E387">
        <v>6941.29</v>
      </c>
      <c r="F387" t="s">
        <v>664</v>
      </c>
    </row>
    <row r="388" spans="1:6">
      <c r="A388" t="s">
        <v>55</v>
      </c>
      <c r="B388" t="s">
        <v>12</v>
      </c>
      <c r="C388" s="1">
        <v>43671</v>
      </c>
      <c r="D388" s="1">
        <v>43682</v>
      </c>
      <c r="E388">
        <v>6941.29</v>
      </c>
      <c r="F388" t="s">
        <v>664</v>
      </c>
    </row>
    <row r="389" spans="1:6">
      <c r="A389" t="s">
        <v>585</v>
      </c>
      <c r="B389" t="s">
        <v>25</v>
      </c>
      <c r="C389" s="1">
        <v>43731</v>
      </c>
      <c r="D389" s="1">
        <v>43733</v>
      </c>
      <c r="E389">
        <v>7748.33</v>
      </c>
      <c r="F389" t="s">
        <v>664</v>
      </c>
    </row>
    <row r="390" spans="1:6">
      <c r="A390" t="s">
        <v>141</v>
      </c>
      <c r="B390" t="s">
        <v>12</v>
      </c>
      <c r="C390" s="1">
        <v>43731</v>
      </c>
      <c r="D390" s="1">
        <v>43733</v>
      </c>
      <c r="E390">
        <v>7748.33</v>
      </c>
      <c r="F390" t="s">
        <v>667</v>
      </c>
    </row>
    <row r="391" spans="1:6">
      <c r="A391" t="s">
        <v>75</v>
      </c>
      <c r="B391" t="s">
        <v>12</v>
      </c>
      <c r="C391" s="1">
        <v>43731</v>
      </c>
      <c r="D391" s="1">
        <v>43733</v>
      </c>
      <c r="E391">
        <v>7748.33</v>
      </c>
      <c r="F391" t="s">
        <v>917</v>
      </c>
    </row>
    <row r="392" spans="1:6">
      <c r="A392" t="s">
        <v>139</v>
      </c>
      <c r="B392" t="s">
        <v>12</v>
      </c>
      <c r="C392" s="1">
        <v>43731</v>
      </c>
      <c r="D392" s="1">
        <v>43733</v>
      </c>
      <c r="E392">
        <v>7748.33</v>
      </c>
      <c r="F392" t="s">
        <v>667</v>
      </c>
    </row>
    <row r="393" spans="1:6">
      <c r="A393" t="s">
        <v>143</v>
      </c>
      <c r="B393" t="s">
        <v>12</v>
      </c>
      <c r="C393" s="1">
        <v>43731</v>
      </c>
      <c r="D393" s="1">
        <v>43733</v>
      </c>
      <c r="E393">
        <v>7748.33</v>
      </c>
      <c r="F393" t="s">
        <v>667</v>
      </c>
    </row>
    <row r="394" spans="1:6">
      <c r="A394" t="s">
        <v>47</v>
      </c>
      <c r="B394" t="s">
        <v>12</v>
      </c>
      <c r="C394" s="1">
        <v>43731</v>
      </c>
      <c r="D394" s="1">
        <v>43733</v>
      </c>
      <c r="E394">
        <v>7748.33</v>
      </c>
      <c r="F394" t="s">
        <v>667</v>
      </c>
    </row>
    <row r="395" spans="1:6">
      <c r="A395" t="s">
        <v>37</v>
      </c>
      <c r="B395" t="s">
        <v>12</v>
      </c>
      <c r="C395" s="1">
        <v>43731</v>
      </c>
      <c r="D395" s="1">
        <v>43733</v>
      </c>
      <c r="E395">
        <v>7748.33</v>
      </c>
      <c r="F395" t="s">
        <v>667</v>
      </c>
    </row>
    <row r="396" spans="1:6">
      <c r="A396" t="s">
        <v>88</v>
      </c>
      <c r="B396" t="s">
        <v>89</v>
      </c>
      <c r="C396" s="1">
        <v>43671</v>
      </c>
      <c r="D396" s="1">
        <v>43682</v>
      </c>
      <c r="E396">
        <v>6941.29</v>
      </c>
      <c r="F396" t="s">
        <v>664</v>
      </c>
    </row>
    <row r="397" spans="1:6">
      <c r="A397" t="s">
        <v>44</v>
      </c>
      <c r="B397" t="s">
        <v>45</v>
      </c>
      <c r="C397" s="1">
        <v>43671</v>
      </c>
      <c r="D397" s="1">
        <v>43682</v>
      </c>
      <c r="E397">
        <v>6941.29</v>
      </c>
      <c r="F397" t="s">
        <v>664</v>
      </c>
    </row>
    <row r="398" spans="1:6">
      <c r="A398" t="s">
        <v>78</v>
      </c>
      <c r="B398" t="s">
        <v>79</v>
      </c>
      <c r="C398" s="1">
        <v>43671</v>
      </c>
      <c r="D398" s="1">
        <v>43682</v>
      </c>
      <c r="E398">
        <v>6941.29</v>
      </c>
      <c r="F398" t="s">
        <v>664</v>
      </c>
    </row>
    <row r="399" spans="1:6">
      <c r="A399" t="s">
        <v>11</v>
      </c>
      <c r="B399" t="s">
        <v>12</v>
      </c>
      <c r="C399" s="1">
        <v>43671</v>
      </c>
      <c r="D399" s="1">
        <v>43682</v>
      </c>
      <c r="E399">
        <v>6941.29</v>
      </c>
      <c r="F399" t="s">
        <v>664</v>
      </c>
    </row>
    <row r="400" spans="1:6">
      <c r="A400" t="s">
        <v>27</v>
      </c>
      <c r="B400" t="s">
        <v>12</v>
      </c>
      <c r="C400" s="1">
        <v>43671</v>
      </c>
      <c r="D400" s="1">
        <v>43682</v>
      </c>
      <c r="E400">
        <v>6941.29</v>
      </c>
      <c r="F400" t="s">
        <v>918</v>
      </c>
    </row>
    <row r="401" spans="1:6">
      <c r="A401" t="s">
        <v>44</v>
      </c>
      <c r="B401" t="s">
        <v>45</v>
      </c>
      <c r="C401" s="1">
        <v>43671</v>
      </c>
      <c r="D401" s="1">
        <v>43682</v>
      </c>
      <c r="E401">
        <v>6941.29</v>
      </c>
      <c r="F401" t="s">
        <v>664</v>
      </c>
    </row>
    <row r="402" spans="1:6">
      <c r="A402" t="s">
        <v>62</v>
      </c>
      <c r="B402" t="s">
        <v>63</v>
      </c>
      <c r="C402" s="1">
        <v>43671</v>
      </c>
      <c r="D402" s="1">
        <v>43682</v>
      </c>
      <c r="E402">
        <v>6941.29</v>
      </c>
      <c r="F402" t="s">
        <v>664</v>
      </c>
    </row>
    <row r="403" spans="1:6">
      <c r="A403" t="s">
        <v>86</v>
      </c>
      <c r="B403" t="s">
        <v>87</v>
      </c>
      <c r="C403" s="1">
        <v>43671</v>
      </c>
      <c r="D403" s="1">
        <v>43682</v>
      </c>
      <c r="E403">
        <v>6941.29</v>
      </c>
      <c r="F403" t="s">
        <v>664</v>
      </c>
    </row>
    <row r="404" spans="1:6">
      <c r="A404" t="s">
        <v>19</v>
      </c>
      <c r="B404" t="s">
        <v>14</v>
      </c>
      <c r="C404" s="1">
        <v>43625</v>
      </c>
      <c r="D404" s="1">
        <v>43692</v>
      </c>
      <c r="E404">
        <v>3851.88</v>
      </c>
      <c r="F404" t="s">
        <v>926</v>
      </c>
    </row>
    <row r="405" spans="1:6">
      <c r="A405" t="s">
        <v>142</v>
      </c>
      <c r="B405" t="s">
        <v>12</v>
      </c>
      <c r="C405" s="1">
        <v>43784</v>
      </c>
      <c r="D405" s="1">
        <v>43787</v>
      </c>
      <c r="E405">
        <v>4072</v>
      </c>
      <c r="F405" t="s">
        <v>953</v>
      </c>
    </row>
    <row r="406" spans="1:6">
      <c r="A406" t="s">
        <v>308</v>
      </c>
      <c r="B406" t="s">
        <v>25</v>
      </c>
      <c r="C406" s="1">
        <v>43784</v>
      </c>
      <c r="D406" s="1">
        <v>43787</v>
      </c>
      <c r="E406">
        <v>4400</v>
      </c>
      <c r="F406" t="s">
        <v>954</v>
      </c>
    </row>
    <row r="407" spans="1:6">
      <c r="A407" t="s">
        <v>60</v>
      </c>
      <c r="B407" t="s">
        <v>25</v>
      </c>
      <c r="C407" s="1">
        <v>43784</v>
      </c>
      <c r="D407" s="1">
        <v>43787</v>
      </c>
      <c r="E407">
        <v>2626</v>
      </c>
      <c r="F407" t="s">
        <v>955</v>
      </c>
    </row>
    <row r="408" spans="1:6">
      <c r="A408" t="s">
        <v>55</v>
      </c>
      <c r="B408" t="s">
        <v>12</v>
      </c>
      <c r="C408" s="1">
        <v>43784</v>
      </c>
      <c r="D408" s="1">
        <v>43787</v>
      </c>
      <c r="E408">
        <v>7932.5</v>
      </c>
      <c r="F408" t="s">
        <v>956</v>
      </c>
    </row>
    <row r="409" spans="1:6">
      <c r="A409" t="s">
        <v>37</v>
      </c>
      <c r="B409" t="s">
        <v>12</v>
      </c>
      <c r="C409" s="1">
        <v>43784</v>
      </c>
      <c r="D409" s="1">
        <v>43787</v>
      </c>
      <c r="E409">
        <v>33586</v>
      </c>
      <c r="F409" t="s">
        <v>957</v>
      </c>
    </row>
    <row r="410" spans="1:6">
      <c r="A410" t="s">
        <v>55</v>
      </c>
      <c r="B410" t="s">
        <v>12</v>
      </c>
      <c r="C410" s="1">
        <v>43784</v>
      </c>
      <c r="D410" s="1">
        <v>43787</v>
      </c>
      <c r="E410">
        <v>28301.25</v>
      </c>
      <c r="F410" t="s">
        <v>958</v>
      </c>
    </row>
    <row r="411" spans="1:6">
      <c r="A411" t="s">
        <v>60</v>
      </c>
      <c r="B411" t="s">
        <v>25</v>
      </c>
      <c r="C411" s="1">
        <v>43755</v>
      </c>
      <c r="D411" s="1">
        <v>43756</v>
      </c>
      <c r="E411">
        <v>31003</v>
      </c>
      <c r="F411" t="s">
        <v>555</v>
      </c>
    </row>
    <row r="412" spans="1:6">
      <c r="A412" t="s">
        <v>66</v>
      </c>
      <c r="B412" t="s">
        <v>12</v>
      </c>
      <c r="C412" s="1">
        <v>43755</v>
      </c>
      <c r="D412" s="1">
        <v>43756</v>
      </c>
      <c r="E412">
        <v>16158</v>
      </c>
      <c r="F412" t="s">
        <v>969</v>
      </c>
    </row>
    <row r="413" spans="1:6">
      <c r="A413" t="s">
        <v>139</v>
      </c>
      <c r="B413" t="s">
        <v>12</v>
      </c>
      <c r="C413" s="1">
        <v>43755</v>
      </c>
      <c r="D413" s="1">
        <v>43760</v>
      </c>
      <c r="E413">
        <v>3447</v>
      </c>
      <c r="F413" t="s">
        <v>970</v>
      </c>
    </row>
    <row r="414" spans="1:6">
      <c r="A414" t="s">
        <v>78</v>
      </c>
      <c r="B414" t="s">
        <v>79</v>
      </c>
      <c r="C414" s="1">
        <v>43755</v>
      </c>
      <c r="D414" s="1">
        <v>43756</v>
      </c>
      <c r="E414">
        <v>32662.5</v>
      </c>
      <c r="F414" t="s">
        <v>555</v>
      </c>
    </row>
    <row r="415" spans="1:6">
      <c r="A415" t="s">
        <v>88</v>
      </c>
      <c r="B415" t="s">
        <v>89</v>
      </c>
      <c r="C415" s="1">
        <v>43755</v>
      </c>
      <c r="D415" s="1">
        <v>43756</v>
      </c>
      <c r="E415">
        <v>37493.4</v>
      </c>
      <c r="F415" t="s">
        <v>817</v>
      </c>
    </row>
    <row r="416" spans="1:6">
      <c r="A416" t="s">
        <v>75</v>
      </c>
      <c r="B416" t="s">
        <v>12</v>
      </c>
      <c r="C416" s="1">
        <v>43755</v>
      </c>
      <c r="D416" s="1">
        <v>43760</v>
      </c>
      <c r="E416">
        <v>8890</v>
      </c>
      <c r="F416" t="s">
        <v>971</v>
      </c>
    </row>
    <row r="417" spans="1:6">
      <c r="A417" t="s">
        <v>34</v>
      </c>
      <c r="B417" t="s">
        <v>35</v>
      </c>
      <c r="C417" s="1">
        <v>43755</v>
      </c>
      <c r="D417" s="1">
        <v>43756</v>
      </c>
      <c r="E417">
        <v>31080</v>
      </c>
      <c r="F417" t="s">
        <v>555</v>
      </c>
    </row>
    <row r="418" spans="1:6">
      <c r="A418" t="s">
        <v>55</v>
      </c>
      <c r="B418" t="s">
        <v>12</v>
      </c>
      <c r="C418" s="1">
        <v>43755</v>
      </c>
      <c r="D418" s="1">
        <v>43760</v>
      </c>
      <c r="E418">
        <v>2398</v>
      </c>
      <c r="F418" t="s">
        <v>972</v>
      </c>
    </row>
    <row r="419" spans="1:6">
      <c r="A419" t="s">
        <v>194</v>
      </c>
      <c r="B419" t="s">
        <v>35</v>
      </c>
      <c r="C419" s="1">
        <v>43755</v>
      </c>
      <c r="D419" s="1">
        <v>43756</v>
      </c>
      <c r="E419">
        <v>43294.03</v>
      </c>
      <c r="F419" t="s">
        <v>973</v>
      </c>
    </row>
    <row r="420" spans="1:6">
      <c r="A420" t="s">
        <v>49</v>
      </c>
      <c r="B420" t="s">
        <v>35</v>
      </c>
      <c r="C420" s="1">
        <v>43755</v>
      </c>
      <c r="D420" s="1">
        <v>43756</v>
      </c>
      <c r="E420">
        <v>20700</v>
      </c>
      <c r="F420" t="s">
        <v>817</v>
      </c>
    </row>
    <row r="421" spans="1:6">
      <c r="A421" t="s">
        <v>32</v>
      </c>
      <c r="B421" t="s">
        <v>33</v>
      </c>
      <c r="C421" s="1">
        <v>43704</v>
      </c>
      <c r="D421" s="1">
        <v>43706</v>
      </c>
      <c r="E421">
        <v>8235.01</v>
      </c>
      <c r="F421" t="s">
        <v>980</v>
      </c>
    </row>
    <row r="422" spans="1:6">
      <c r="A422" t="s">
        <v>135</v>
      </c>
      <c r="B422" t="s">
        <v>33</v>
      </c>
      <c r="C422" s="1">
        <v>43704</v>
      </c>
      <c r="D422" s="1">
        <v>43706</v>
      </c>
      <c r="E422">
        <v>4775</v>
      </c>
      <c r="F422" t="s">
        <v>981</v>
      </c>
    </row>
    <row r="423" spans="1:6">
      <c r="A423" t="s">
        <v>557</v>
      </c>
      <c r="B423" t="s">
        <v>25</v>
      </c>
      <c r="C423" s="1">
        <v>43704</v>
      </c>
      <c r="D423" s="1">
        <v>43706</v>
      </c>
      <c r="E423">
        <v>10367.49</v>
      </c>
      <c r="F423" t="s">
        <v>981</v>
      </c>
    </row>
    <row r="424" spans="1:6">
      <c r="A424" t="s">
        <v>24</v>
      </c>
      <c r="B424" t="s">
        <v>25</v>
      </c>
      <c r="C424" s="1">
        <v>43704</v>
      </c>
      <c r="D424" s="1">
        <v>43706</v>
      </c>
      <c r="E424">
        <v>16875</v>
      </c>
      <c r="F424" t="s">
        <v>980</v>
      </c>
    </row>
    <row r="425" spans="1:6">
      <c r="A425" t="s">
        <v>606</v>
      </c>
      <c r="B425" t="s">
        <v>12</v>
      </c>
      <c r="C425" s="1">
        <v>43704</v>
      </c>
      <c r="D425" s="1">
        <v>43706</v>
      </c>
      <c r="E425">
        <v>2465</v>
      </c>
      <c r="F425" t="s">
        <v>980</v>
      </c>
    </row>
    <row r="426" spans="1:6">
      <c r="A426" t="s">
        <v>29</v>
      </c>
      <c r="B426" t="s">
        <v>30</v>
      </c>
      <c r="C426" s="1">
        <v>43704</v>
      </c>
      <c r="D426" s="1">
        <v>43706</v>
      </c>
      <c r="E426">
        <v>6270</v>
      </c>
      <c r="F426" t="s">
        <v>980</v>
      </c>
    </row>
    <row r="427" spans="1:6">
      <c r="A427" t="s">
        <v>54</v>
      </c>
      <c r="B427" t="s">
        <v>33</v>
      </c>
      <c r="C427" s="1">
        <v>43678</v>
      </c>
      <c r="D427" s="1">
        <v>43690</v>
      </c>
      <c r="E427">
        <v>11245.47</v>
      </c>
      <c r="F427" t="s">
        <v>615</v>
      </c>
    </row>
    <row r="428" spans="1:6">
      <c r="A428" t="s">
        <v>599</v>
      </c>
      <c r="B428" t="s">
        <v>600</v>
      </c>
      <c r="C428" s="1">
        <v>43678</v>
      </c>
      <c r="D428" s="1">
        <v>43690</v>
      </c>
      <c r="E428">
        <v>11245.47</v>
      </c>
      <c r="F428" t="s">
        <v>1016</v>
      </c>
    </row>
    <row r="429" spans="1:6">
      <c r="A429" t="s">
        <v>557</v>
      </c>
      <c r="B429" t="s">
        <v>25</v>
      </c>
      <c r="C429" s="1">
        <v>43678</v>
      </c>
      <c r="D429" s="1">
        <v>43690</v>
      </c>
      <c r="E429">
        <v>11245.47</v>
      </c>
      <c r="F429" t="s">
        <v>615</v>
      </c>
    </row>
    <row r="430" spans="1:6">
      <c r="A430" t="s">
        <v>24</v>
      </c>
      <c r="B430" t="s">
        <v>25</v>
      </c>
      <c r="C430" s="1">
        <v>43678</v>
      </c>
      <c r="D430" s="1">
        <v>43690</v>
      </c>
      <c r="E430">
        <v>11245.47</v>
      </c>
      <c r="F430" t="s">
        <v>615</v>
      </c>
    </row>
    <row r="431" spans="1:6">
      <c r="A431" t="s">
        <v>617</v>
      </c>
      <c r="B431" t="s">
        <v>618</v>
      </c>
      <c r="C431" s="1">
        <v>43678</v>
      </c>
      <c r="D431" s="1">
        <v>43690</v>
      </c>
      <c r="E431">
        <v>11245.47</v>
      </c>
      <c r="F431" t="s">
        <v>1040</v>
      </c>
    </row>
    <row r="432" spans="1:6">
      <c r="A432" t="s">
        <v>133</v>
      </c>
      <c r="B432" t="s">
        <v>71</v>
      </c>
      <c r="C432" s="1">
        <v>43678</v>
      </c>
      <c r="D432" s="1">
        <v>43690</v>
      </c>
      <c r="E432">
        <v>11245.47</v>
      </c>
      <c r="F432" t="s">
        <v>615</v>
      </c>
    </row>
    <row r="433" spans="1:6">
      <c r="A433" t="s">
        <v>135</v>
      </c>
      <c r="B433" t="s">
        <v>33</v>
      </c>
      <c r="C433" s="1">
        <v>43678</v>
      </c>
      <c r="D433" s="1">
        <v>43690</v>
      </c>
      <c r="E433">
        <v>11245.47</v>
      </c>
      <c r="F433" t="s">
        <v>615</v>
      </c>
    </row>
    <row r="434" spans="1:6">
      <c r="A434" t="s">
        <v>103</v>
      </c>
      <c r="B434" t="s">
        <v>71</v>
      </c>
      <c r="C434" s="1">
        <v>43678</v>
      </c>
      <c r="D434" s="1">
        <v>43690</v>
      </c>
      <c r="E434">
        <v>4115</v>
      </c>
      <c r="F434" t="s">
        <v>616</v>
      </c>
    </row>
    <row r="435" spans="1:6">
      <c r="A435" t="s">
        <v>557</v>
      </c>
      <c r="B435" t="s">
        <v>25</v>
      </c>
      <c r="C435" s="1">
        <v>43669</v>
      </c>
      <c r="D435" s="1">
        <v>43676</v>
      </c>
      <c r="E435">
        <v>24700.49</v>
      </c>
      <c r="F435" t="s">
        <v>1043</v>
      </c>
    </row>
    <row r="436" spans="1:6">
      <c r="A436" t="s">
        <v>60</v>
      </c>
      <c r="B436" t="s">
        <v>25</v>
      </c>
      <c r="C436" s="1">
        <v>43669</v>
      </c>
      <c r="D436" s="1">
        <v>43692</v>
      </c>
      <c r="E436">
        <v>24887.439999999999</v>
      </c>
      <c r="F436" t="s">
        <v>1044</v>
      </c>
    </row>
    <row r="437" spans="1:6">
      <c r="A437" t="s">
        <v>14</v>
      </c>
      <c r="B437" t="s">
        <v>14</v>
      </c>
      <c r="C437" s="1">
        <v>43754</v>
      </c>
      <c r="D437" s="1">
        <v>43761</v>
      </c>
      <c r="E437">
        <v>384171.3</v>
      </c>
      <c r="F437" t="s">
        <v>1071</v>
      </c>
    </row>
    <row r="438" spans="1:6">
      <c r="A438" t="s">
        <v>47</v>
      </c>
      <c r="B438" t="s">
        <v>12</v>
      </c>
      <c r="C438" s="1">
        <v>43766</v>
      </c>
      <c r="D438" s="1">
        <v>43776</v>
      </c>
      <c r="E438">
        <v>41266</v>
      </c>
      <c r="F438" t="s">
        <v>555</v>
      </c>
    </row>
    <row r="439" spans="1:6">
      <c r="A439" t="s">
        <v>60</v>
      </c>
      <c r="B439" t="s">
        <v>25</v>
      </c>
      <c r="C439" s="1">
        <v>43635</v>
      </c>
      <c r="D439" s="1">
        <v>43640</v>
      </c>
      <c r="E439">
        <v>27265.5</v>
      </c>
      <c r="F439" t="s">
        <v>1081</v>
      </c>
    </row>
    <row r="440" spans="1:6">
      <c r="A440" t="s">
        <v>237</v>
      </c>
      <c r="B440" t="s">
        <v>14</v>
      </c>
      <c r="C440" s="1">
        <v>43707</v>
      </c>
      <c r="D440" s="1">
        <v>43717</v>
      </c>
      <c r="E440">
        <v>6296.25</v>
      </c>
      <c r="F440" t="s">
        <v>1086</v>
      </c>
    </row>
    <row r="441" spans="1:6">
      <c r="A441" t="s">
        <v>60</v>
      </c>
      <c r="B441" t="s">
        <v>25</v>
      </c>
      <c r="C441" s="1">
        <v>43707</v>
      </c>
      <c r="D441" s="1">
        <v>43717</v>
      </c>
      <c r="E441">
        <v>5287.13</v>
      </c>
      <c r="F441" t="s">
        <v>1087</v>
      </c>
    </row>
    <row r="442" spans="1:6">
      <c r="A442" t="s">
        <v>75</v>
      </c>
      <c r="B442" t="s">
        <v>12</v>
      </c>
      <c r="C442" s="1">
        <v>43707</v>
      </c>
      <c r="D442" s="1">
        <v>43719</v>
      </c>
      <c r="E442">
        <v>8796.7099999999991</v>
      </c>
      <c r="F442" t="s">
        <v>1097</v>
      </c>
    </row>
    <row r="443" spans="1:6">
      <c r="A443" t="s">
        <v>24</v>
      </c>
      <c r="B443" t="s">
        <v>25</v>
      </c>
      <c r="C443" s="1">
        <v>43753</v>
      </c>
      <c r="D443" s="1">
        <v>43755</v>
      </c>
      <c r="E443">
        <v>11245.47</v>
      </c>
      <c r="F443" t="s">
        <v>901</v>
      </c>
    </row>
    <row r="444" spans="1:6">
      <c r="A444" t="s">
        <v>599</v>
      </c>
      <c r="B444" t="s">
        <v>600</v>
      </c>
      <c r="C444" s="1">
        <v>43753</v>
      </c>
      <c r="D444" s="1">
        <v>43755</v>
      </c>
      <c r="E444">
        <v>11245.47</v>
      </c>
      <c r="F444" t="s">
        <v>902</v>
      </c>
    </row>
    <row r="445" spans="1:6">
      <c r="A445" t="s">
        <v>54</v>
      </c>
      <c r="B445" t="s">
        <v>33</v>
      </c>
      <c r="C445" s="1">
        <v>43753</v>
      </c>
      <c r="D445" s="1">
        <v>43755</v>
      </c>
      <c r="E445">
        <v>11245.47</v>
      </c>
      <c r="F445" t="s">
        <v>901</v>
      </c>
    </row>
    <row r="446" spans="1:6">
      <c r="A446" t="s">
        <v>557</v>
      </c>
      <c r="B446" t="s">
        <v>25</v>
      </c>
      <c r="C446" s="1">
        <v>43753</v>
      </c>
      <c r="D446" s="1">
        <v>43755</v>
      </c>
      <c r="E446">
        <v>11245.47</v>
      </c>
      <c r="F446" t="s">
        <v>903</v>
      </c>
    </row>
    <row r="447" spans="1:6">
      <c r="A447" t="s">
        <v>133</v>
      </c>
      <c r="B447" t="s">
        <v>71</v>
      </c>
      <c r="C447" s="1">
        <v>43753</v>
      </c>
      <c r="D447" s="1">
        <v>43755</v>
      </c>
      <c r="E447">
        <v>11245.47</v>
      </c>
      <c r="F447" t="s">
        <v>906</v>
      </c>
    </row>
    <row r="448" spans="1:6">
      <c r="A448" t="s">
        <v>617</v>
      </c>
      <c r="B448" t="s">
        <v>618</v>
      </c>
      <c r="C448" s="1">
        <v>43753</v>
      </c>
      <c r="D448" s="1">
        <v>43755</v>
      </c>
      <c r="E448">
        <v>11245.47</v>
      </c>
      <c r="F448" t="s">
        <v>907</v>
      </c>
    </row>
    <row r="449" spans="1:6">
      <c r="A449" t="s">
        <v>617</v>
      </c>
      <c r="B449" t="s">
        <v>618</v>
      </c>
      <c r="C449" s="1">
        <v>43753</v>
      </c>
      <c r="D449" s="1">
        <v>43755</v>
      </c>
      <c r="E449">
        <v>11245.47</v>
      </c>
      <c r="F449" t="s">
        <v>902</v>
      </c>
    </row>
    <row r="450" spans="1:6">
      <c r="A450" t="s">
        <v>133</v>
      </c>
      <c r="B450" t="s">
        <v>71</v>
      </c>
      <c r="C450" s="1">
        <v>43753</v>
      </c>
      <c r="D450" s="1">
        <v>43755</v>
      </c>
      <c r="E450">
        <v>11245.47</v>
      </c>
      <c r="F450" t="s">
        <v>908</v>
      </c>
    </row>
    <row r="451" spans="1:6">
      <c r="A451" t="s">
        <v>135</v>
      </c>
      <c r="B451" t="s">
        <v>33</v>
      </c>
      <c r="C451" s="1">
        <v>43753</v>
      </c>
      <c r="D451" s="1">
        <v>43755</v>
      </c>
      <c r="E451">
        <v>11245.47</v>
      </c>
      <c r="F451" t="s">
        <v>909</v>
      </c>
    </row>
    <row r="452" spans="1:6">
      <c r="A452" t="s">
        <v>103</v>
      </c>
      <c r="B452" t="s">
        <v>71</v>
      </c>
      <c r="C452" s="1">
        <v>43753</v>
      </c>
      <c r="D452" s="1">
        <v>43755</v>
      </c>
      <c r="E452">
        <v>4115</v>
      </c>
      <c r="F452" t="s">
        <v>910</v>
      </c>
    </row>
    <row r="453" spans="1:6">
      <c r="A453" t="s">
        <v>103</v>
      </c>
      <c r="B453" t="s">
        <v>71</v>
      </c>
      <c r="C453" s="1">
        <v>43753</v>
      </c>
      <c r="D453" s="1">
        <v>43755</v>
      </c>
      <c r="E453">
        <v>4115</v>
      </c>
      <c r="F453" t="s">
        <v>911</v>
      </c>
    </row>
    <row r="454" spans="1:6">
      <c r="A454" t="s">
        <v>599</v>
      </c>
      <c r="B454" t="s">
        <v>600</v>
      </c>
      <c r="C454" s="1">
        <v>43753</v>
      </c>
      <c r="D454" s="1">
        <v>43755</v>
      </c>
      <c r="E454">
        <v>11245.47</v>
      </c>
      <c r="F454" t="s">
        <v>912</v>
      </c>
    </row>
    <row r="455" spans="1:6">
      <c r="A455" t="s">
        <v>557</v>
      </c>
      <c r="B455" t="s">
        <v>25</v>
      </c>
      <c r="C455" s="1">
        <v>43753</v>
      </c>
      <c r="D455" s="1">
        <v>43755</v>
      </c>
      <c r="E455">
        <v>11245.47</v>
      </c>
      <c r="F455" t="s">
        <v>913</v>
      </c>
    </row>
    <row r="456" spans="1:6">
      <c r="A456" t="s">
        <v>24</v>
      </c>
      <c r="B456" t="s">
        <v>25</v>
      </c>
      <c r="C456" s="1">
        <v>43753</v>
      </c>
      <c r="D456" s="1">
        <v>43755</v>
      </c>
      <c r="E456">
        <v>11245.47</v>
      </c>
      <c r="F456" t="s">
        <v>901</v>
      </c>
    </row>
    <row r="457" spans="1:6">
      <c r="A457" t="s">
        <v>54</v>
      </c>
      <c r="B457" t="s">
        <v>33</v>
      </c>
      <c r="C457" s="1">
        <v>43753</v>
      </c>
      <c r="D457" s="1">
        <v>43755</v>
      </c>
      <c r="E457">
        <v>11245.47</v>
      </c>
      <c r="F457" t="s">
        <v>901</v>
      </c>
    </row>
    <row r="458" spans="1:6">
      <c r="A458" t="s">
        <v>135</v>
      </c>
      <c r="B458" t="s">
        <v>33</v>
      </c>
      <c r="C458" s="1">
        <v>43753</v>
      </c>
      <c r="D458" s="1">
        <v>43755</v>
      </c>
      <c r="E458">
        <v>11245.47</v>
      </c>
      <c r="F458" t="s">
        <v>913</v>
      </c>
    </row>
    <row r="459" spans="1:6">
      <c r="A459" t="s">
        <v>78</v>
      </c>
      <c r="B459" t="s">
        <v>79</v>
      </c>
      <c r="C459" s="1">
        <v>43752</v>
      </c>
      <c r="D459" s="1">
        <v>43753</v>
      </c>
      <c r="E459">
        <v>6941.29</v>
      </c>
      <c r="F459" t="s">
        <v>615</v>
      </c>
    </row>
    <row r="460" spans="1:6">
      <c r="A460" t="s">
        <v>88</v>
      </c>
      <c r="B460" t="s">
        <v>89</v>
      </c>
      <c r="C460" s="1">
        <v>43752</v>
      </c>
      <c r="D460" s="1">
        <v>43753</v>
      </c>
      <c r="E460">
        <v>6941.29</v>
      </c>
      <c r="F460" t="s">
        <v>615</v>
      </c>
    </row>
    <row r="461" spans="1:6">
      <c r="A461" t="s">
        <v>73</v>
      </c>
      <c r="B461" t="s">
        <v>12</v>
      </c>
      <c r="C461" s="1">
        <v>43752</v>
      </c>
      <c r="D461" s="1">
        <v>43753</v>
      </c>
      <c r="E461">
        <v>6941.29</v>
      </c>
      <c r="F461" t="s">
        <v>615</v>
      </c>
    </row>
    <row r="462" spans="1:6">
      <c r="A462" t="s">
        <v>27</v>
      </c>
      <c r="B462" t="s">
        <v>12</v>
      </c>
      <c r="C462" s="1">
        <v>43752</v>
      </c>
      <c r="D462" s="1">
        <v>43753</v>
      </c>
      <c r="E462">
        <v>6941.29</v>
      </c>
      <c r="F462" t="s">
        <v>615</v>
      </c>
    </row>
    <row r="463" spans="1:6">
      <c r="A463" t="s">
        <v>11</v>
      </c>
      <c r="B463" t="s">
        <v>12</v>
      </c>
      <c r="C463" s="1">
        <v>43752</v>
      </c>
      <c r="D463" s="1">
        <v>43753</v>
      </c>
      <c r="E463">
        <v>6941.29</v>
      </c>
      <c r="F463" t="s">
        <v>615</v>
      </c>
    </row>
    <row r="464" spans="1:6">
      <c r="A464" t="s">
        <v>86</v>
      </c>
      <c r="B464" t="s">
        <v>87</v>
      </c>
      <c r="C464" s="1">
        <v>43752</v>
      </c>
      <c r="D464" s="1">
        <v>43753</v>
      </c>
      <c r="E464">
        <v>6941.29</v>
      </c>
      <c r="F464" t="s">
        <v>615</v>
      </c>
    </row>
    <row r="465" spans="1:6">
      <c r="A465" t="s">
        <v>62</v>
      </c>
      <c r="B465" t="s">
        <v>63</v>
      </c>
      <c r="C465" s="1">
        <v>43752</v>
      </c>
      <c r="D465" s="1">
        <v>43753</v>
      </c>
      <c r="E465">
        <v>6941.29</v>
      </c>
      <c r="F465" t="s">
        <v>922</v>
      </c>
    </row>
    <row r="466" spans="1:6">
      <c r="A466" t="s">
        <v>66</v>
      </c>
      <c r="B466" t="s">
        <v>12</v>
      </c>
      <c r="C466" s="1">
        <v>43752</v>
      </c>
      <c r="D466" s="1">
        <v>43753</v>
      </c>
      <c r="E466">
        <v>6941.29</v>
      </c>
      <c r="F466" t="s">
        <v>615</v>
      </c>
    </row>
    <row r="467" spans="1:6">
      <c r="A467" t="s">
        <v>55</v>
      </c>
      <c r="B467" t="s">
        <v>12</v>
      </c>
      <c r="C467" s="1">
        <v>43752</v>
      </c>
      <c r="D467" s="1">
        <v>43753</v>
      </c>
      <c r="E467">
        <v>6941.29</v>
      </c>
      <c r="F467" t="s">
        <v>615</v>
      </c>
    </row>
    <row r="468" spans="1:6">
      <c r="A468" t="s">
        <v>44</v>
      </c>
      <c r="B468" t="s">
        <v>45</v>
      </c>
      <c r="C468" s="1">
        <v>43752</v>
      </c>
      <c r="D468" s="1">
        <v>43753</v>
      </c>
      <c r="E468">
        <v>6941.29</v>
      </c>
      <c r="F468" t="s">
        <v>615</v>
      </c>
    </row>
    <row r="469" spans="1:6">
      <c r="A469" t="s">
        <v>154</v>
      </c>
      <c r="B469" t="s">
        <v>155</v>
      </c>
      <c r="C469" s="1">
        <v>43784</v>
      </c>
      <c r="D469" s="1">
        <v>43787</v>
      </c>
      <c r="E469">
        <v>15295</v>
      </c>
      <c r="F469" t="s">
        <v>817</v>
      </c>
    </row>
    <row r="470" spans="1:6">
      <c r="A470" t="s">
        <v>294</v>
      </c>
      <c r="B470" t="s">
        <v>25</v>
      </c>
      <c r="C470" s="1">
        <v>43783</v>
      </c>
      <c r="D470" s="1">
        <v>43787</v>
      </c>
      <c r="E470">
        <v>16134.5</v>
      </c>
      <c r="F470" t="s">
        <v>974</v>
      </c>
    </row>
    <row r="471" spans="1:6">
      <c r="A471" t="s">
        <v>14</v>
      </c>
      <c r="B471" t="s">
        <v>14</v>
      </c>
      <c r="C471" s="1">
        <v>43783</v>
      </c>
      <c r="D471" s="1">
        <v>43788</v>
      </c>
      <c r="E471">
        <v>8596.25</v>
      </c>
      <c r="F471" t="s">
        <v>975</v>
      </c>
    </row>
    <row r="472" spans="1:6">
      <c r="A472" t="s">
        <v>194</v>
      </c>
      <c r="B472" t="s">
        <v>35</v>
      </c>
      <c r="C472" s="1">
        <v>43783</v>
      </c>
      <c r="D472" s="1">
        <v>43787</v>
      </c>
      <c r="E472">
        <v>15582.5</v>
      </c>
      <c r="F472" t="s">
        <v>976</v>
      </c>
    </row>
    <row r="473" spans="1:6">
      <c r="A473" t="s">
        <v>115</v>
      </c>
      <c r="B473" t="s">
        <v>25</v>
      </c>
      <c r="C473" s="1">
        <v>43783</v>
      </c>
      <c r="D473" s="1">
        <v>43787</v>
      </c>
      <c r="E473">
        <v>16387.5</v>
      </c>
      <c r="F473" t="s">
        <v>977</v>
      </c>
    </row>
    <row r="474" spans="1:6">
      <c r="A474" t="s">
        <v>86</v>
      </c>
      <c r="B474" t="s">
        <v>87</v>
      </c>
      <c r="C474" s="1">
        <v>43754</v>
      </c>
      <c r="D474" s="1">
        <v>43755</v>
      </c>
      <c r="E474">
        <v>1614.3</v>
      </c>
      <c r="F474" t="s">
        <v>1072</v>
      </c>
    </row>
    <row r="475" spans="1:6">
      <c r="A475" t="s">
        <v>115</v>
      </c>
      <c r="B475" t="s">
        <v>25</v>
      </c>
      <c r="C475" s="1">
        <v>43759</v>
      </c>
      <c r="D475" s="1">
        <v>43759</v>
      </c>
      <c r="E475">
        <v>7966.33</v>
      </c>
      <c r="F475" t="s">
        <v>608</v>
      </c>
    </row>
    <row r="476" spans="1:6">
      <c r="A476" t="s">
        <v>60</v>
      </c>
      <c r="B476" t="s">
        <v>25</v>
      </c>
      <c r="C476" s="1">
        <v>43759</v>
      </c>
      <c r="D476" s="1">
        <v>43759</v>
      </c>
      <c r="E476">
        <v>7966.33</v>
      </c>
      <c r="F476" t="s">
        <v>608</v>
      </c>
    </row>
    <row r="477" spans="1:6">
      <c r="A477" t="s">
        <v>308</v>
      </c>
      <c r="B477" t="s">
        <v>25</v>
      </c>
      <c r="C477" s="1">
        <v>43759</v>
      </c>
      <c r="D477" s="1">
        <v>43759</v>
      </c>
      <c r="E477">
        <v>7966.33</v>
      </c>
      <c r="F477" t="s">
        <v>608</v>
      </c>
    </row>
    <row r="478" spans="1:6">
      <c r="A478" t="s">
        <v>318</v>
      </c>
      <c r="B478" t="s">
        <v>25</v>
      </c>
      <c r="C478" s="1">
        <v>43759</v>
      </c>
      <c r="D478" s="1">
        <v>43759</v>
      </c>
      <c r="E478">
        <v>7966.33</v>
      </c>
      <c r="F478" t="s">
        <v>608</v>
      </c>
    </row>
    <row r="479" spans="1:6">
      <c r="A479" t="s">
        <v>51</v>
      </c>
      <c r="B479" t="s">
        <v>25</v>
      </c>
      <c r="C479" s="1">
        <v>43759</v>
      </c>
      <c r="D479" s="1">
        <v>43759</v>
      </c>
      <c r="E479">
        <v>7966.33</v>
      </c>
      <c r="F479" t="s">
        <v>608</v>
      </c>
    </row>
    <row r="480" spans="1:6">
      <c r="A480" t="s">
        <v>194</v>
      </c>
      <c r="B480" t="s">
        <v>35</v>
      </c>
      <c r="C480" s="1">
        <v>43759</v>
      </c>
      <c r="D480" s="1">
        <v>43759</v>
      </c>
      <c r="E480">
        <v>7966.33</v>
      </c>
      <c r="F480" t="s">
        <v>608</v>
      </c>
    </row>
    <row r="481" spans="1:6">
      <c r="A481" t="s">
        <v>49</v>
      </c>
      <c r="B481" t="s">
        <v>35</v>
      </c>
      <c r="C481" s="1">
        <v>43759</v>
      </c>
      <c r="D481" s="1">
        <v>43759</v>
      </c>
      <c r="E481">
        <v>7966.33</v>
      </c>
      <c r="F481" t="s">
        <v>608</v>
      </c>
    </row>
    <row r="482" spans="1:6">
      <c r="A482" t="s">
        <v>294</v>
      </c>
      <c r="B482" t="s">
        <v>25</v>
      </c>
      <c r="C482" s="1">
        <v>43759</v>
      </c>
      <c r="D482" s="1">
        <v>43759</v>
      </c>
      <c r="E482">
        <v>7966.33</v>
      </c>
      <c r="F482" t="s">
        <v>608</v>
      </c>
    </row>
    <row r="483" spans="1:6">
      <c r="A483" t="s">
        <v>34</v>
      </c>
      <c r="B483" t="s">
        <v>35</v>
      </c>
      <c r="C483" s="1">
        <v>43759</v>
      </c>
      <c r="D483" s="1">
        <v>43759</v>
      </c>
      <c r="E483">
        <v>7966.33</v>
      </c>
      <c r="F483" t="s">
        <v>608</v>
      </c>
    </row>
    <row r="484" spans="1:6">
      <c r="A484" t="s">
        <v>204</v>
      </c>
      <c r="B484" t="s">
        <v>14</v>
      </c>
      <c r="C484" s="1">
        <v>43776</v>
      </c>
      <c r="D484" s="1">
        <v>43780</v>
      </c>
      <c r="E484">
        <v>3544.63</v>
      </c>
      <c r="F484" t="s">
        <v>914</v>
      </c>
    </row>
    <row r="485" spans="1:6">
      <c r="A485" t="s">
        <v>24</v>
      </c>
      <c r="B485" t="s">
        <v>25</v>
      </c>
      <c r="C485" s="1">
        <v>43776</v>
      </c>
      <c r="D485" s="1">
        <v>43776</v>
      </c>
      <c r="E485">
        <v>15791.41</v>
      </c>
      <c r="F485" t="s">
        <v>915</v>
      </c>
    </row>
    <row r="486" spans="1:6">
      <c r="A486" t="s">
        <v>41</v>
      </c>
      <c r="B486" t="s">
        <v>10</v>
      </c>
      <c r="C486" s="1">
        <v>43776</v>
      </c>
      <c r="D486" s="1">
        <v>43780</v>
      </c>
      <c r="E486">
        <v>335213.5</v>
      </c>
      <c r="F486" t="s">
        <v>916</v>
      </c>
    </row>
    <row r="487" spans="1:6">
      <c r="A487" t="s">
        <v>154</v>
      </c>
      <c r="B487" t="s">
        <v>155</v>
      </c>
      <c r="C487" s="1">
        <v>43759</v>
      </c>
      <c r="D487" s="1">
        <v>43759</v>
      </c>
      <c r="E487">
        <v>7966.33</v>
      </c>
      <c r="F487" t="s">
        <v>497</v>
      </c>
    </row>
    <row r="488" spans="1:6">
      <c r="A488" t="s">
        <v>210</v>
      </c>
      <c r="B488" t="s">
        <v>14</v>
      </c>
      <c r="C488" s="1">
        <v>43781</v>
      </c>
      <c r="D488" s="1">
        <v>43782</v>
      </c>
      <c r="E488">
        <v>308091.8</v>
      </c>
      <c r="F488" t="s">
        <v>1036</v>
      </c>
    </row>
    <row r="489" spans="1:6">
      <c r="A489" t="s">
        <v>237</v>
      </c>
      <c r="B489" t="s">
        <v>14</v>
      </c>
      <c r="C489" s="1">
        <v>43781</v>
      </c>
      <c r="D489" s="1">
        <v>43782</v>
      </c>
      <c r="E489">
        <v>22783.759999999998</v>
      </c>
      <c r="F489" t="s">
        <v>589</v>
      </c>
    </row>
    <row r="490" spans="1:6">
      <c r="A490" t="s">
        <v>54</v>
      </c>
      <c r="B490" t="s">
        <v>33</v>
      </c>
      <c r="C490" s="1">
        <v>43781</v>
      </c>
      <c r="D490" s="1">
        <v>43782</v>
      </c>
      <c r="E490">
        <v>3786.05</v>
      </c>
      <c r="F490" t="s">
        <v>1037</v>
      </c>
    </row>
    <row r="491" spans="1:6">
      <c r="A491" t="s">
        <v>115</v>
      </c>
      <c r="B491" t="s">
        <v>25</v>
      </c>
      <c r="C491" s="1">
        <v>43781</v>
      </c>
      <c r="D491" s="1">
        <v>43782</v>
      </c>
      <c r="E491">
        <v>4338.75</v>
      </c>
      <c r="F491" t="s">
        <v>1039</v>
      </c>
    </row>
    <row r="492" spans="1:6">
      <c r="A492" t="s">
        <v>194</v>
      </c>
      <c r="B492" t="s">
        <v>35</v>
      </c>
      <c r="C492" s="1">
        <v>43787</v>
      </c>
      <c r="D492" s="1">
        <v>43788</v>
      </c>
      <c r="E492">
        <v>5462.5</v>
      </c>
      <c r="F492" t="s">
        <v>551</v>
      </c>
    </row>
    <row r="493" spans="1:6">
      <c r="A493" t="s">
        <v>24</v>
      </c>
      <c r="B493" t="s">
        <v>25</v>
      </c>
      <c r="C493" s="1">
        <v>43790</v>
      </c>
      <c r="D493" s="1">
        <v>43790</v>
      </c>
      <c r="E493">
        <v>29055.200000000001</v>
      </c>
      <c r="F493" t="s">
        <v>552</v>
      </c>
    </row>
    <row r="494" spans="1:6">
      <c r="A494" t="s">
        <v>47</v>
      </c>
      <c r="B494" t="s">
        <v>12</v>
      </c>
      <c r="C494" s="1">
        <v>43787</v>
      </c>
      <c r="D494" s="1">
        <v>43788</v>
      </c>
      <c r="E494">
        <v>977.5</v>
      </c>
      <c r="F494" t="s">
        <v>550</v>
      </c>
    </row>
    <row r="495" spans="1:6">
      <c r="A495" t="s">
        <v>139</v>
      </c>
      <c r="B495" t="s">
        <v>12</v>
      </c>
      <c r="C495" s="1">
        <v>43797</v>
      </c>
      <c r="D495" s="1">
        <v>43797</v>
      </c>
      <c r="E495">
        <v>3500</v>
      </c>
      <c r="F495" t="s">
        <v>553</v>
      </c>
    </row>
    <row r="496" spans="1:6">
      <c r="A496" t="s">
        <v>315</v>
      </c>
      <c r="B496" t="s">
        <v>316</v>
      </c>
      <c r="C496" s="1">
        <v>43797</v>
      </c>
      <c r="D496" s="1">
        <v>43797</v>
      </c>
      <c r="E496">
        <v>18281.919999999998</v>
      </c>
      <c r="F496" t="s">
        <v>554</v>
      </c>
    </row>
    <row r="497" spans="1:6">
      <c r="A497" t="s">
        <v>54</v>
      </c>
      <c r="B497" t="s">
        <v>33</v>
      </c>
      <c r="C497" s="1">
        <v>43797</v>
      </c>
      <c r="D497" s="1">
        <v>43797</v>
      </c>
      <c r="E497">
        <v>15197</v>
      </c>
      <c r="F497" t="s">
        <v>555</v>
      </c>
    </row>
    <row r="498" spans="1:6">
      <c r="A498" t="s">
        <v>536</v>
      </c>
      <c r="B498" t="s">
        <v>537</v>
      </c>
      <c r="C498" s="1">
        <v>43797</v>
      </c>
      <c r="D498" s="1">
        <v>43797</v>
      </c>
      <c r="E498">
        <v>12054.2</v>
      </c>
      <c r="F498" t="s">
        <v>555</v>
      </c>
    </row>
    <row r="499" spans="1:6">
      <c r="A499" t="s">
        <v>139</v>
      </c>
      <c r="B499" t="s">
        <v>12</v>
      </c>
      <c r="C499" s="1">
        <v>43797</v>
      </c>
      <c r="D499" s="1">
        <v>43797</v>
      </c>
      <c r="E499">
        <v>7096.45</v>
      </c>
      <c r="F499" t="s">
        <v>556</v>
      </c>
    </row>
    <row r="500" spans="1:6">
      <c r="A500" t="s">
        <v>557</v>
      </c>
      <c r="B500" t="s">
        <v>25</v>
      </c>
      <c r="C500" s="1">
        <v>43797</v>
      </c>
      <c r="D500" s="1">
        <v>43797</v>
      </c>
      <c r="E500">
        <v>13356</v>
      </c>
      <c r="F500" t="s">
        <v>555</v>
      </c>
    </row>
    <row r="501" spans="1:6">
      <c r="A501" t="s">
        <v>213</v>
      </c>
      <c r="B501" t="s">
        <v>14</v>
      </c>
      <c r="C501" s="1">
        <v>43804</v>
      </c>
      <c r="D501" s="1">
        <v>43808</v>
      </c>
      <c r="E501">
        <v>395500</v>
      </c>
      <c r="F501" t="s">
        <v>572</v>
      </c>
    </row>
    <row r="502" spans="1:6">
      <c r="A502" t="s">
        <v>27</v>
      </c>
      <c r="B502" t="s">
        <v>12</v>
      </c>
      <c r="C502" s="1">
        <v>43814</v>
      </c>
      <c r="D502" s="1">
        <v>43816</v>
      </c>
      <c r="E502">
        <v>21807</v>
      </c>
      <c r="F502" t="s">
        <v>579</v>
      </c>
    </row>
    <row r="503" spans="1:6">
      <c r="A503" t="s">
        <v>24</v>
      </c>
      <c r="B503" t="s">
        <v>25</v>
      </c>
      <c r="C503" s="1">
        <v>43814</v>
      </c>
      <c r="D503" s="1">
        <v>43816</v>
      </c>
      <c r="E503">
        <v>8830</v>
      </c>
      <c r="F503" t="s">
        <v>580</v>
      </c>
    </row>
    <row r="504" spans="1:6">
      <c r="A504" t="s">
        <v>27</v>
      </c>
      <c r="B504" t="s">
        <v>12</v>
      </c>
      <c r="C504" s="1">
        <v>43814</v>
      </c>
      <c r="D504" s="1">
        <v>43816</v>
      </c>
      <c r="E504">
        <v>14000</v>
      </c>
      <c r="F504" t="s">
        <v>580</v>
      </c>
    </row>
    <row r="505" spans="1:6">
      <c r="A505" t="s">
        <v>115</v>
      </c>
      <c r="B505" t="s">
        <v>25</v>
      </c>
      <c r="C505" s="1">
        <v>43814</v>
      </c>
      <c r="D505" s="1">
        <v>43816</v>
      </c>
      <c r="E505">
        <v>4940</v>
      </c>
      <c r="F505" t="s">
        <v>554</v>
      </c>
    </row>
    <row r="506" spans="1:6">
      <c r="A506" t="s">
        <v>19</v>
      </c>
      <c r="B506" t="s">
        <v>14</v>
      </c>
      <c r="C506" s="1">
        <v>43818</v>
      </c>
      <c r="D506" s="1">
        <v>43836</v>
      </c>
      <c r="E506">
        <v>132714.38</v>
      </c>
      <c r="F506" t="s">
        <v>588</v>
      </c>
    </row>
    <row r="507" spans="1:6">
      <c r="A507" t="s">
        <v>14</v>
      </c>
      <c r="B507" t="s">
        <v>14</v>
      </c>
      <c r="C507" s="1">
        <v>43818</v>
      </c>
      <c r="D507" s="1">
        <v>43836</v>
      </c>
      <c r="E507">
        <v>10087.469999999999</v>
      </c>
      <c r="F507" t="s">
        <v>589</v>
      </c>
    </row>
    <row r="508" spans="1:6">
      <c r="A508" t="s">
        <v>354</v>
      </c>
      <c r="B508" t="s">
        <v>12</v>
      </c>
      <c r="C508" s="1">
        <v>43818</v>
      </c>
      <c r="D508" s="1">
        <v>43836</v>
      </c>
      <c r="E508">
        <v>99992.5</v>
      </c>
      <c r="F508" t="s">
        <v>590</v>
      </c>
    </row>
    <row r="509" spans="1:6">
      <c r="A509" t="s">
        <v>229</v>
      </c>
      <c r="B509" t="s">
        <v>14</v>
      </c>
      <c r="C509" s="1">
        <v>43818</v>
      </c>
      <c r="D509" s="1">
        <v>43836</v>
      </c>
      <c r="E509">
        <v>111467.89</v>
      </c>
      <c r="F509" t="s">
        <v>591</v>
      </c>
    </row>
    <row r="510" spans="1:6">
      <c r="A510" t="s">
        <v>584</v>
      </c>
      <c r="B510" t="s">
        <v>25</v>
      </c>
      <c r="C510" s="1">
        <v>43818</v>
      </c>
      <c r="D510" s="1">
        <v>43836</v>
      </c>
      <c r="E510">
        <v>47288.6</v>
      </c>
      <c r="F510" t="s">
        <v>592</v>
      </c>
    </row>
    <row r="511" spans="1:6">
      <c r="A511" t="s">
        <v>167</v>
      </c>
      <c r="B511" t="s">
        <v>14</v>
      </c>
      <c r="C511" s="1">
        <v>43842</v>
      </c>
      <c r="D511" s="1">
        <v>43843</v>
      </c>
      <c r="E511">
        <v>349600</v>
      </c>
      <c r="F511" t="s">
        <v>607</v>
      </c>
    </row>
    <row r="512" spans="1:6">
      <c r="A512" t="s">
        <v>135</v>
      </c>
      <c r="B512" t="s">
        <v>33</v>
      </c>
      <c r="C512" s="1">
        <v>43822</v>
      </c>
      <c r="D512" s="1">
        <v>43845</v>
      </c>
      <c r="E512">
        <v>3617</v>
      </c>
      <c r="F512" t="s">
        <v>594</v>
      </c>
    </row>
    <row r="513" spans="1:6">
      <c r="A513" t="s">
        <v>51</v>
      </c>
      <c r="B513" t="s">
        <v>25</v>
      </c>
      <c r="C513" s="1">
        <v>43822</v>
      </c>
      <c r="D513" s="1">
        <v>43845</v>
      </c>
      <c r="E513">
        <v>7107</v>
      </c>
      <c r="F513" t="s">
        <v>595</v>
      </c>
    </row>
    <row r="514" spans="1:6">
      <c r="A514" t="s">
        <v>60</v>
      </c>
      <c r="B514" t="s">
        <v>25</v>
      </c>
      <c r="C514" s="1">
        <v>43822</v>
      </c>
      <c r="D514" s="1">
        <v>43845</v>
      </c>
      <c r="E514">
        <v>10597</v>
      </c>
      <c r="F514" t="s">
        <v>596</v>
      </c>
    </row>
    <row r="515" spans="1:6">
      <c r="A515" t="s">
        <v>194</v>
      </c>
      <c r="B515" t="s">
        <v>35</v>
      </c>
      <c r="C515" s="1">
        <v>43822</v>
      </c>
      <c r="D515" s="1">
        <v>43845</v>
      </c>
      <c r="E515">
        <v>12564</v>
      </c>
      <c r="F515" t="s">
        <v>597</v>
      </c>
    </row>
    <row r="516" spans="1:6">
      <c r="A516" t="s">
        <v>115</v>
      </c>
      <c r="B516" t="s">
        <v>25</v>
      </c>
      <c r="C516" s="1">
        <v>43822</v>
      </c>
      <c r="D516" s="1">
        <v>43845</v>
      </c>
      <c r="E516">
        <v>8147</v>
      </c>
      <c r="F516" t="s">
        <v>597</v>
      </c>
    </row>
    <row r="517" spans="1:6">
      <c r="A517" t="s">
        <v>24</v>
      </c>
      <c r="B517" t="s">
        <v>25</v>
      </c>
      <c r="C517" s="1">
        <v>43822</v>
      </c>
      <c r="D517" s="1">
        <v>43845</v>
      </c>
      <c r="E517">
        <v>10787</v>
      </c>
      <c r="F517" t="s">
        <v>594</v>
      </c>
    </row>
    <row r="518" spans="1:6">
      <c r="A518" t="s">
        <v>294</v>
      </c>
      <c r="B518" t="s">
        <v>25</v>
      </c>
      <c r="C518" s="1">
        <v>43822</v>
      </c>
      <c r="D518" s="1">
        <v>43845</v>
      </c>
      <c r="E518">
        <v>7447</v>
      </c>
      <c r="F518" t="s">
        <v>598</v>
      </c>
    </row>
    <row r="519" spans="1:6">
      <c r="A519" t="s">
        <v>55</v>
      </c>
      <c r="B519" t="s">
        <v>12</v>
      </c>
      <c r="C519" s="1">
        <v>43822</v>
      </c>
      <c r="D519" s="1">
        <v>43845</v>
      </c>
      <c r="E519">
        <v>1840</v>
      </c>
      <c r="F519" t="s">
        <v>595</v>
      </c>
    </row>
    <row r="520" spans="1:6">
      <c r="A520" t="s">
        <v>34</v>
      </c>
      <c r="B520" t="s">
        <v>35</v>
      </c>
      <c r="C520" s="1">
        <v>43822</v>
      </c>
      <c r="D520" s="1">
        <v>43845</v>
      </c>
      <c r="E520">
        <v>8147</v>
      </c>
      <c r="F520" t="s">
        <v>595</v>
      </c>
    </row>
    <row r="521" spans="1:6">
      <c r="A521" t="s">
        <v>599</v>
      </c>
      <c r="B521" t="s">
        <v>600</v>
      </c>
      <c r="C521" s="1">
        <v>43822</v>
      </c>
      <c r="D521" s="1">
        <v>43837</v>
      </c>
      <c r="E521">
        <v>1840</v>
      </c>
      <c r="F521" t="s">
        <v>595</v>
      </c>
    </row>
    <row r="522" spans="1:6">
      <c r="A522" t="s">
        <v>27</v>
      </c>
      <c r="B522" t="s">
        <v>12</v>
      </c>
      <c r="C522" s="1">
        <v>43822</v>
      </c>
      <c r="D522" s="1">
        <v>43837</v>
      </c>
      <c r="E522">
        <v>6610</v>
      </c>
      <c r="F522" t="s">
        <v>596</v>
      </c>
    </row>
    <row r="523" spans="1:6">
      <c r="A523" t="s">
        <v>133</v>
      </c>
      <c r="B523" t="s">
        <v>71</v>
      </c>
      <c r="C523" s="1">
        <v>43822</v>
      </c>
      <c r="D523" s="1">
        <v>43837</v>
      </c>
      <c r="E523">
        <v>8370</v>
      </c>
      <c r="F523" t="s">
        <v>597</v>
      </c>
    </row>
    <row r="524" spans="1:6">
      <c r="A524" t="s">
        <v>49</v>
      </c>
      <c r="B524" t="s">
        <v>35</v>
      </c>
      <c r="C524" s="1">
        <v>43822</v>
      </c>
      <c r="D524" s="1">
        <v>43837</v>
      </c>
      <c r="E524">
        <v>7297</v>
      </c>
      <c r="F524" t="s">
        <v>597</v>
      </c>
    </row>
    <row r="525" spans="1:6">
      <c r="A525" t="s">
        <v>308</v>
      </c>
      <c r="B525" t="s">
        <v>25</v>
      </c>
      <c r="C525" s="1">
        <v>43822</v>
      </c>
      <c r="D525" s="1">
        <v>43837</v>
      </c>
      <c r="E525">
        <v>5697</v>
      </c>
      <c r="F525" t="s">
        <v>594</v>
      </c>
    </row>
    <row r="526" spans="1:6">
      <c r="A526" t="s">
        <v>143</v>
      </c>
      <c r="B526" t="s">
        <v>12</v>
      </c>
      <c r="C526" s="1">
        <v>43822</v>
      </c>
      <c r="D526" s="1">
        <v>43837</v>
      </c>
      <c r="E526">
        <v>8947</v>
      </c>
      <c r="F526" t="s">
        <v>597</v>
      </c>
    </row>
    <row r="527" spans="1:6">
      <c r="A527" t="s">
        <v>11</v>
      </c>
      <c r="B527" t="s">
        <v>12</v>
      </c>
      <c r="C527" s="1">
        <v>43822</v>
      </c>
      <c r="D527" s="1">
        <v>43837</v>
      </c>
      <c r="E527">
        <v>8947</v>
      </c>
      <c r="F527" t="s">
        <v>594</v>
      </c>
    </row>
    <row r="528" spans="1:6">
      <c r="A528" t="s">
        <v>55</v>
      </c>
      <c r="B528" t="s">
        <v>12</v>
      </c>
      <c r="C528" s="1">
        <v>43822</v>
      </c>
      <c r="D528" s="1">
        <v>43837</v>
      </c>
      <c r="E528">
        <v>8947</v>
      </c>
      <c r="F528" t="s">
        <v>594</v>
      </c>
    </row>
    <row r="529" spans="1:6">
      <c r="A529" t="s">
        <v>44</v>
      </c>
      <c r="B529" t="s">
        <v>45</v>
      </c>
      <c r="C529" s="1">
        <v>43822</v>
      </c>
      <c r="D529" s="1">
        <v>43837</v>
      </c>
      <c r="E529">
        <v>9987</v>
      </c>
      <c r="F529" t="s">
        <v>597</v>
      </c>
    </row>
    <row r="530" spans="1:6">
      <c r="A530" t="s">
        <v>557</v>
      </c>
      <c r="B530" t="s">
        <v>25</v>
      </c>
      <c r="C530" s="1">
        <v>43822</v>
      </c>
      <c r="D530" s="1">
        <v>43837</v>
      </c>
      <c r="E530">
        <v>1840</v>
      </c>
      <c r="F530" t="s">
        <v>597</v>
      </c>
    </row>
    <row r="531" spans="1:6">
      <c r="A531" t="s">
        <v>62</v>
      </c>
      <c r="B531" t="s">
        <v>63</v>
      </c>
      <c r="C531" s="1">
        <v>43845</v>
      </c>
      <c r="D531" s="1">
        <v>43845</v>
      </c>
      <c r="E531">
        <v>8060</v>
      </c>
      <c r="F531" t="s">
        <v>608</v>
      </c>
    </row>
    <row r="532" spans="1:6">
      <c r="A532" t="s">
        <v>86</v>
      </c>
      <c r="B532" t="s">
        <v>87</v>
      </c>
      <c r="C532" s="1">
        <v>43845</v>
      </c>
      <c r="D532" s="1">
        <v>43845</v>
      </c>
      <c r="E532">
        <v>8060</v>
      </c>
      <c r="F532" t="s">
        <v>608</v>
      </c>
    </row>
    <row r="533" spans="1:6">
      <c r="A533" t="s">
        <v>66</v>
      </c>
      <c r="B533" t="s">
        <v>12</v>
      </c>
      <c r="C533" s="1">
        <v>43845</v>
      </c>
      <c r="D533" s="1">
        <v>43845</v>
      </c>
      <c r="E533">
        <v>8060</v>
      </c>
      <c r="F533" t="s">
        <v>608</v>
      </c>
    </row>
    <row r="534" spans="1:6">
      <c r="A534" t="s">
        <v>44</v>
      </c>
      <c r="B534" t="s">
        <v>45</v>
      </c>
      <c r="C534" s="1">
        <v>43845</v>
      </c>
      <c r="D534" s="1">
        <v>43845</v>
      </c>
      <c r="E534">
        <v>8060</v>
      </c>
      <c r="F534" t="s">
        <v>608</v>
      </c>
    </row>
    <row r="535" spans="1:6">
      <c r="A535" t="s">
        <v>55</v>
      </c>
      <c r="B535" t="s">
        <v>12</v>
      </c>
      <c r="C535" s="1">
        <v>43845</v>
      </c>
      <c r="D535" s="1">
        <v>43845</v>
      </c>
      <c r="E535">
        <v>8060</v>
      </c>
      <c r="F535" t="s">
        <v>608</v>
      </c>
    </row>
    <row r="536" spans="1:6">
      <c r="A536" t="s">
        <v>27</v>
      </c>
      <c r="B536" t="s">
        <v>12</v>
      </c>
      <c r="C536" s="1">
        <v>43845</v>
      </c>
      <c r="D536" s="1">
        <v>43845</v>
      </c>
      <c r="E536">
        <v>8060</v>
      </c>
      <c r="F536" t="s">
        <v>608</v>
      </c>
    </row>
    <row r="537" spans="1:6">
      <c r="A537" t="s">
        <v>73</v>
      </c>
      <c r="B537" t="s">
        <v>12</v>
      </c>
      <c r="C537" s="1">
        <v>43845</v>
      </c>
      <c r="D537" s="1">
        <v>43845</v>
      </c>
      <c r="E537">
        <v>8060</v>
      </c>
      <c r="F537" t="s">
        <v>608</v>
      </c>
    </row>
    <row r="538" spans="1:6">
      <c r="A538" t="s">
        <v>11</v>
      </c>
      <c r="B538" t="s">
        <v>12</v>
      </c>
      <c r="C538" s="1">
        <v>43845</v>
      </c>
      <c r="D538" s="1">
        <v>43845</v>
      </c>
      <c r="E538">
        <v>8060</v>
      </c>
      <c r="F538" t="s">
        <v>608</v>
      </c>
    </row>
    <row r="539" spans="1:6">
      <c r="A539" t="s">
        <v>88</v>
      </c>
      <c r="B539" t="s">
        <v>89</v>
      </c>
      <c r="C539" s="1">
        <v>43845</v>
      </c>
      <c r="D539" s="1">
        <v>43845</v>
      </c>
      <c r="E539">
        <v>8060</v>
      </c>
      <c r="F539" t="s">
        <v>609</v>
      </c>
    </row>
    <row r="540" spans="1:6">
      <c r="A540" t="s">
        <v>78</v>
      </c>
      <c r="B540" t="s">
        <v>79</v>
      </c>
      <c r="C540" s="1">
        <v>43845</v>
      </c>
      <c r="D540" s="1">
        <v>43845</v>
      </c>
      <c r="E540">
        <v>8060</v>
      </c>
      <c r="F540" t="s">
        <v>608</v>
      </c>
    </row>
    <row r="541" spans="1:6">
      <c r="A541" t="s">
        <v>62</v>
      </c>
      <c r="B541" t="s">
        <v>63</v>
      </c>
      <c r="C541" s="1">
        <v>43845</v>
      </c>
      <c r="D541" s="1">
        <v>43845</v>
      </c>
      <c r="E541">
        <v>8060</v>
      </c>
      <c r="F541" t="s">
        <v>497</v>
      </c>
    </row>
    <row r="542" spans="1:6">
      <c r="A542" t="s">
        <v>86</v>
      </c>
      <c r="B542" t="s">
        <v>87</v>
      </c>
      <c r="C542" s="1">
        <v>43845</v>
      </c>
      <c r="D542" s="1">
        <v>43845</v>
      </c>
      <c r="E542">
        <v>8060</v>
      </c>
      <c r="F542" t="s">
        <v>610</v>
      </c>
    </row>
    <row r="543" spans="1:6">
      <c r="A543" t="s">
        <v>66</v>
      </c>
      <c r="B543" t="s">
        <v>12</v>
      </c>
      <c r="C543" s="1">
        <v>43845</v>
      </c>
      <c r="D543" s="1">
        <v>43845</v>
      </c>
      <c r="E543">
        <v>8060</v>
      </c>
      <c r="F543" t="s">
        <v>497</v>
      </c>
    </row>
    <row r="544" spans="1:6">
      <c r="A544" t="s">
        <v>44</v>
      </c>
      <c r="B544" t="s">
        <v>45</v>
      </c>
      <c r="C544" s="1">
        <v>43845</v>
      </c>
      <c r="D544" s="1">
        <v>43845</v>
      </c>
      <c r="E544">
        <v>8060</v>
      </c>
      <c r="F544" t="s">
        <v>608</v>
      </c>
    </row>
    <row r="545" spans="1:6">
      <c r="A545" t="s">
        <v>55</v>
      </c>
      <c r="B545" t="s">
        <v>12</v>
      </c>
      <c r="C545" s="1">
        <v>43845</v>
      </c>
      <c r="D545" s="1">
        <v>43845</v>
      </c>
      <c r="E545">
        <v>8060</v>
      </c>
      <c r="F545" t="s">
        <v>608</v>
      </c>
    </row>
    <row r="546" spans="1:6">
      <c r="A546" t="s">
        <v>27</v>
      </c>
      <c r="B546" t="s">
        <v>12</v>
      </c>
      <c r="C546" s="1">
        <v>43845</v>
      </c>
      <c r="D546" s="1">
        <v>43845</v>
      </c>
      <c r="E546">
        <v>8060</v>
      </c>
      <c r="F546" t="s">
        <v>609</v>
      </c>
    </row>
    <row r="547" spans="1:6">
      <c r="A547" t="s">
        <v>73</v>
      </c>
      <c r="B547" t="s">
        <v>12</v>
      </c>
      <c r="C547" s="1">
        <v>43845</v>
      </c>
      <c r="D547" s="1">
        <v>43845</v>
      </c>
      <c r="E547">
        <v>8060</v>
      </c>
      <c r="F547" t="s">
        <v>608</v>
      </c>
    </row>
    <row r="548" spans="1:6">
      <c r="A548" t="s">
        <v>11</v>
      </c>
      <c r="B548" t="s">
        <v>12</v>
      </c>
      <c r="C548" s="1">
        <v>43845</v>
      </c>
      <c r="D548" s="1">
        <v>43845</v>
      </c>
      <c r="E548">
        <v>8060</v>
      </c>
      <c r="F548" t="s">
        <v>611</v>
      </c>
    </row>
    <row r="549" spans="1:6">
      <c r="A549" t="s">
        <v>88</v>
      </c>
      <c r="B549" t="s">
        <v>89</v>
      </c>
      <c r="C549" s="1">
        <v>43845</v>
      </c>
      <c r="D549" s="1">
        <v>43845</v>
      </c>
      <c r="E549">
        <v>8060</v>
      </c>
      <c r="F549" t="s">
        <v>608</v>
      </c>
    </row>
    <row r="550" spans="1:6">
      <c r="A550" t="s">
        <v>78</v>
      </c>
      <c r="B550" t="s">
        <v>79</v>
      </c>
      <c r="C550" s="1">
        <v>43845</v>
      </c>
      <c r="D550" s="1">
        <v>43845</v>
      </c>
      <c r="E550">
        <v>8060</v>
      </c>
      <c r="F550" t="s">
        <v>608</v>
      </c>
    </row>
    <row r="551" spans="1:6">
      <c r="A551" t="s">
        <v>62</v>
      </c>
      <c r="B551" t="s">
        <v>63</v>
      </c>
      <c r="C551" s="1">
        <v>43845</v>
      </c>
      <c r="D551" s="1">
        <v>43845</v>
      </c>
      <c r="E551">
        <v>8060</v>
      </c>
      <c r="F551" t="s">
        <v>612</v>
      </c>
    </row>
    <row r="552" spans="1:6">
      <c r="A552" t="s">
        <v>86</v>
      </c>
      <c r="B552" t="s">
        <v>87</v>
      </c>
      <c r="C552" s="1">
        <v>43845</v>
      </c>
      <c r="D552" s="1">
        <v>43845</v>
      </c>
      <c r="E552">
        <v>8060</v>
      </c>
      <c r="F552" t="s">
        <v>497</v>
      </c>
    </row>
    <row r="553" spans="1:6">
      <c r="A553" t="s">
        <v>66</v>
      </c>
      <c r="B553" t="s">
        <v>12</v>
      </c>
      <c r="C553" s="1">
        <v>43845</v>
      </c>
      <c r="D553" s="1">
        <v>43845</v>
      </c>
      <c r="E553">
        <v>8060</v>
      </c>
      <c r="F553" t="s">
        <v>497</v>
      </c>
    </row>
    <row r="554" spans="1:6">
      <c r="A554" t="s">
        <v>44</v>
      </c>
      <c r="B554" t="s">
        <v>45</v>
      </c>
      <c r="C554" s="1">
        <v>43845</v>
      </c>
      <c r="D554" s="1">
        <v>43845</v>
      </c>
      <c r="E554">
        <v>8060</v>
      </c>
      <c r="F554" t="s">
        <v>497</v>
      </c>
    </row>
    <row r="555" spans="1:6">
      <c r="A555" t="s">
        <v>55</v>
      </c>
      <c r="B555" t="s">
        <v>12</v>
      </c>
      <c r="C555" s="1">
        <v>43845</v>
      </c>
      <c r="D555" s="1">
        <v>43845</v>
      </c>
      <c r="E555">
        <v>8060</v>
      </c>
      <c r="F555" t="s">
        <v>497</v>
      </c>
    </row>
    <row r="556" spans="1:6">
      <c r="A556" t="s">
        <v>27</v>
      </c>
      <c r="B556" t="s">
        <v>12</v>
      </c>
      <c r="C556" s="1">
        <v>43845</v>
      </c>
      <c r="D556" s="1">
        <v>43845</v>
      </c>
      <c r="E556">
        <v>8060</v>
      </c>
      <c r="F556" t="s">
        <v>613</v>
      </c>
    </row>
    <row r="557" spans="1:6">
      <c r="A557" t="s">
        <v>73</v>
      </c>
      <c r="B557" t="s">
        <v>12</v>
      </c>
      <c r="C557" s="1">
        <v>43845</v>
      </c>
      <c r="D557" s="1">
        <v>43845</v>
      </c>
      <c r="E557">
        <v>8060</v>
      </c>
      <c r="F557" t="s">
        <v>614</v>
      </c>
    </row>
    <row r="558" spans="1:6">
      <c r="A558" t="s">
        <v>11</v>
      </c>
      <c r="B558" t="s">
        <v>12</v>
      </c>
      <c r="C558" s="1">
        <v>43845</v>
      </c>
      <c r="D558" s="1">
        <v>43845</v>
      </c>
      <c r="E558">
        <v>8060</v>
      </c>
      <c r="F558" t="s">
        <v>497</v>
      </c>
    </row>
    <row r="559" spans="1:6">
      <c r="A559" t="s">
        <v>88</v>
      </c>
      <c r="B559" t="s">
        <v>89</v>
      </c>
      <c r="C559" s="1">
        <v>43845</v>
      </c>
      <c r="D559" s="1">
        <v>43845</v>
      </c>
      <c r="E559">
        <v>8060</v>
      </c>
      <c r="F559" t="s">
        <v>497</v>
      </c>
    </row>
    <row r="560" spans="1:6">
      <c r="A560" t="s">
        <v>78</v>
      </c>
      <c r="B560" t="s">
        <v>79</v>
      </c>
      <c r="C560" s="1">
        <v>43845</v>
      </c>
      <c r="D560" s="1">
        <v>43845</v>
      </c>
      <c r="E560">
        <v>8060</v>
      </c>
      <c r="F560" t="s">
        <v>497</v>
      </c>
    </row>
    <row r="561" spans="1:6">
      <c r="A561" t="s">
        <v>15</v>
      </c>
      <c r="B561" t="s">
        <v>14</v>
      </c>
      <c r="C561" s="1">
        <v>43859</v>
      </c>
      <c r="D561" s="1">
        <v>43859</v>
      </c>
      <c r="E561">
        <v>397408</v>
      </c>
      <c r="F561" t="s">
        <v>626</v>
      </c>
    </row>
    <row r="562" spans="1:6">
      <c r="A562" t="s">
        <v>141</v>
      </c>
      <c r="B562" t="s">
        <v>12</v>
      </c>
      <c r="C562" s="1">
        <v>43859</v>
      </c>
      <c r="D562" s="1">
        <v>43859</v>
      </c>
      <c r="E562">
        <v>9950.0499999999993</v>
      </c>
      <c r="F562" t="s">
        <v>627</v>
      </c>
    </row>
    <row r="563" spans="1:6">
      <c r="A563" t="s">
        <v>37</v>
      </c>
      <c r="B563" t="s">
        <v>12</v>
      </c>
      <c r="C563" s="1">
        <v>43860</v>
      </c>
      <c r="D563" s="1">
        <v>43865</v>
      </c>
      <c r="E563">
        <v>50440.61</v>
      </c>
      <c r="F563" t="s">
        <v>132</v>
      </c>
    </row>
    <row r="564" spans="1:6">
      <c r="A564" t="s">
        <v>167</v>
      </c>
      <c r="B564" t="s">
        <v>14</v>
      </c>
      <c r="C564" s="1">
        <v>43865</v>
      </c>
      <c r="D564" s="1">
        <v>43865</v>
      </c>
      <c r="E564">
        <v>329140</v>
      </c>
      <c r="F564" t="s">
        <v>642</v>
      </c>
    </row>
    <row r="565" spans="1:6">
      <c r="A565" t="s">
        <v>643</v>
      </c>
      <c r="B565" t="s">
        <v>316</v>
      </c>
      <c r="C565" s="1">
        <v>43866</v>
      </c>
      <c r="D565" s="1">
        <v>43867</v>
      </c>
      <c r="E565">
        <v>55300</v>
      </c>
      <c r="F565" t="s">
        <v>644</v>
      </c>
    </row>
    <row r="566" spans="1:6">
      <c r="A566" t="s">
        <v>133</v>
      </c>
      <c r="B566" t="s">
        <v>71</v>
      </c>
      <c r="C566" s="1">
        <v>43867</v>
      </c>
      <c r="D566" s="1">
        <v>43869</v>
      </c>
      <c r="E566">
        <v>19052.990000000002</v>
      </c>
      <c r="F566" t="s">
        <v>648</v>
      </c>
    </row>
    <row r="567" spans="1:6">
      <c r="A567" t="s">
        <v>47</v>
      </c>
      <c r="B567" t="s">
        <v>12</v>
      </c>
      <c r="C567" s="1">
        <v>43873</v>
      </c>
      <c r="D567" s="1">
        <v>43874</v>
      </c>
      <c r="E567">
        <v>1392.31</v>
      </c>
      <c r="F567" t="s">
        <v>653</v>
      </c>
    </row>
    <row r="568" spans="1:6">
      <c r="A568" t="s">
        <v>11</v>
      </c>
      <c r="B568" t="s">
        <v>12</v>
      </c>
      <c r="C568" s="1">
        <v>43873</v>
      </c>
      <c r="D568" s="1">
        <v>43874</v>
      </c>
      <c r="E568">
        <v>48340</v>
      </c>
      <c r="F568" t="s">
        <v>654</v>
      </c>
    </row>
    <row r="569" spans="1:6">
      <c r="A569" t="s">
        <v>141</v>
      </c>
      <c r="B569" t="s">
        <v>12</v>
      </c>
      <c r="C569" s="1">
        <v>43873</v>
      </c>
      <c r="D569" s="1">
        <v>43874</v>
      </c>
      <c r="E569">
        <v>59880</v>
      </c>
      <c r="F569" t="s">
        <v>655</v>
      </c>
    </row>
    <row r="570" spans="1:6">
      <c r="A570" t="s">
        <v>154</v>
      </c>
      <c r="B570" t="s">
        <v>155</v>
      </c>
      <c r="C570" s="1">
        <v>43878</v>
      </c>
      <c r="D570" s="1">
        <v>43879</v>
      </c>
      <c r="E570">
        <v>6780</v>
      </c>
      <c r="F570" t="s">
        <v>656</v>
      </c>
    </row>
    <row r="571" spans="1:6">
      <c r="A571" t="s">
        <v>49</v>
      </c>
      <c r="B571" t="s">
        <v>35</v>
      </c>
      <c r="C571" s="1">
        <v>43878</v>
      </c>
      <c r="D571" s="1">
        <v>43879</v>
      </c>
      <c r="E571">
        <v>6780</v>
      </c>
      <c r="F571" t="s">
        <v>612</v>
      </c>
    </row>
    <row r="572" spans="1:6">
      <c r="A572" t="s">
        <v>194</v>
      </c>
      <c r="B572" t="s">
        <v>35</v>
      </c>
      <c r="C572" s="1">
        <v>43878</v>
      </c>
      <c r="D572" s="1">
        <v>43879</v>
      </c>
      <c r="E572">
        <v>7977.6</v>
      </c>
      <c r="F572" t="s">
        <v>608</v>
      </c>
    </row>
    <row r="573" spans="1:6">
      <c r="A573" t="s">
        <v>34</v>
      </c>
      <c r="B573" t="s">
        <v>35</v>
      </c>
      <c r="C573" s="1">
        <v>43878</v>
      </c>
      <c r="D573" s="1">
        <v>43879</v>
      </c>
      <c r="E573">
        <v>7464</v>
      </c>
      <c r="F573" t="s">
        <v>608</v>
      </c>
    </row>
    <row r="574" spans="1:6">
      <c r="A574" t="s">
        <v>308</v>
      </c>
      <c r="B574" t="s">
        <v>25</v>
      </c>
      <c r="C574" s="1">
        <v>43878</v>
      </c>
      <c r="D574" s="1">
        <v>43879</v>
      </c>
      <c r="E574">
        <v>6780</v>
      </c>
      <c r="F574" t="s">
        <v>608</v>
      </c>
    </row>
    <row r="575" spans="1:6">
      <c r="A575" t="s">
        <v>51</v>
      </c>
      <c r="B575" t="s">
        <v>25</v>
      </c>
      <c r="C575" s="1">
        <v>43878</v>
      </c>
      <c r="D575" s="1">
        <v>43879</v>
      </c>
      <c r="E575">
        <v>6780</v>
      </c>
      <c r="F575" t="s">
        <v>608</v>
      </c>
    </row>
    <row r="576" spans="1:6">
      <c r="A576" t="s">
        <v>318</v>
      </c>
      <c r="B576" t="s">
        <v>25</v>
      </c>
      <c r="C576" s="1">
        <v>43878</v>
      </c>
      <c r="D576" s="1">
        <v>43879</v>
      </c>
      <c r="E576">
        <v>10615.2</v>
      </c>
      <c r="F576" t="s">
        <v>608</v>
      </c>
    </row>
    <row r="577" spans="1:6">
      <c r="A577" t="s">
        <v>115</v>
      </c>
      <c r="B577" t="s">
        <v>25</v>
      </c>
      <c r="C577" s="1">
        <v>43878</v>
      </c>
      <c r="D577" s="1">
        <v>43879</v>
      </c>
      <c r="E577">
        <v>6780</v>
      </c>
      <c r="F577" t="s">
        <v>608</v>
      </c>
    </row>
    <row r="578" spans="1:6">
      <c r="A578" t="s">
        <v>60</v>
      </c>
      <c r="B578" t="s">
        <v>25</v>
      </c>
      <c r="C578" s="1">
        <v>43878</v>
      </c>
      <c r="D578" s="1">
        <v>43879</v>
      </c>
      <c r="E578">
        <v>7464</v>
      </c>
      <c r="F578" t="s">
        <v>608</v>
      </c>
    </row>
    <row r="579" spans="1:6">
      <c r="A579" t="s">
        <v>294</v>
      </c>
      <c r="B579" t="s">
        <v>25</v>
      </c>
      <c r="C579" s="1">
        <v>43878</v>
      </c>
      <c r="D579" s="1">
        <v>43879</v>
      </c>
      <c r="E579">
        <v>8584</v>
      </c>
      <c r="F579" t="s">
        <v>608</v>
      </c>
    </row>
    <row r="580" spans="1:6">
      <c r="A580" t="s">
        <v>154</v>
      </c>
      <c r="B580" t="s">
        <v>155</v>
      </c>
      <c r="C580" s="1">
        <v>43878</v>
      </c>
      <c r="D580" s="1">
        <v>43879</v>
      </c>
      <c r="E580">
        <v>6780</v>
      </c>
      <c r="F580" t="s">
        <v>612</v>
      </c>
    </row>
    <row r="581" spans="1:6">
      <c r="A581" t="s">
        <v>49</v>
      </c>
      <c r="B581" t="s">
        <v>35</v>
      </c>
      <c r="C581" s="1">
        <v>43878</v>
      </c>
      <c r="D581" s="1">
        <v>43879</v>
      </c>
      <c r="E581">
        <v>6780</v>
      </c>
      <c r="F581" t="s">
        <v>612</v>
      </c>
    </row>
    <row r="582" spans="1:6">
      <c r="A582" t="s">
        <v>194</v>
      </c>
      <c r="B582" t="s">
        <v>35</v>
      </c>
      <c r="C582" s="1">
        <v>43878</v>
      </c>
      <c r="D582" s="1">
        <v>43879</v>
      </c>
      <c r="E582">
        <v>6780</v>
      </c>
      <c r="F582" t="s">
        <v>612</v>
      </c>
    </row>
    <row r="583" spans="1:6">
      <c r="A583" t="s">
        <v>34</v>
      </c>
      <c r="B583" t="s">
        <v>35</v>
      </c>
      <c r="C583" s="1">
        <v>43878</v>
      </c>
      <c r="D583" s="1">
        <v>43879</v>
      </c>
      <c r="E583">
        <v>6990</v>
      </c>
      <c r="F583" t="s">
        <v>612</v>
      </c>
    </row>
    <row r="584" spans="1:6">
      <c r="A584" t="s">
        <v>308</v>
      </c>
      <c r="B584" t="s">
        <v>25</v>
      </c>
      <c r="C584" s="1">
        <v>43878</v>
      </c>
      <c r="D584" s="1">
        <v>43879</v>
      </c>
      <c r="E584">
        <v>6780</v>
      </c>
      <c r="F584" t="s">
        <v>612</v>
      </c>
    </row>
    <row r="585" spans="1:6">
      <c r="A585" t="s">
        <v>51</v>
      </c>
      <c r="B585" t="s">
        <v>25</v>
      </c>
      <c r="C585" s="1">
        <v>43878</v>
      </c>
      <c r="D585" s="1">
        <v>43879</v>
      </c>
      <c r="E585">
        <v>6780</v>
      </c>
      <c r="F585" t="s">
        <v>612</v>
      </c>
    </row>
    <row r="586" spans="1:6">
      <c r="A586" t="s">
        <v>318</v>
      </c>
      <c r="B586" t="s">
        <v>25</v>
      </c>
      <c r="C586" s="1">
        <v>43878</v>
      </c>
      <c r="D586" s="1">
        <v>43879</v>
      </c>
      <c r="E586">
        <v>8495.58</v>
      </c>
      <c r="F586" t="s">
        <v>612</v>
      </c>
    </row>
    <row r="587" spans="1:6">
      <c r="A587" t="s">
        <v>115</v>
      </c>
      <c r="B587" t="s">
        <v>25</v>
      </c>
      <c r="C587" s="1">
        <v>43878</v>
      </c>
      <c r="D587" s="1">
        <v>43879</v>
      </c>
      <c r="E587">
        <v>6780</v>
      </c>
      <c r="F587" t="s">
        <v>612</v>
      </c>
    </row>
    <row r="588" spans="1:6">
      <c r="A588" t="s">
        <v>60</v>
      </c>
      <c r="B588" t="s">
        <v>25</v>
      </c>
      <c r="C588" s="1">
        <v>43878</v>
      </c>
      <c r="D588" s="1">
        <v>43879</v>
      </c>
      <c r="E588">
        <v>6780</v>
      </c>
      <c r="F588" t="s">
        <v>612</v>
      </c>
    </row>
    <row r="589" spans="1:6">
      <c r="A589" t="s">
        <v>294</v>
      </c>
      <c r="B589" t="s">
        <v>25</v>
      </c>
      <c r="C589" s="1">
        <v>43878</v>
      </c>
      <c r="D589" s="1">
        <v>43879</v>
      </c>
      <c r="E589">
        <v>7900</v>
      </c>
      <c r="F589" t="s">
        <v>612</v>
      </c>
    </row>
    <row r="590" spans="1:6">
      <c r="A590" t="s">
        <v>103</v>
      </c>
      <c r="B590" t="s">
        <v>71</v>
      </c>
      <c r="C590" s="1">
        <v>43894</v>
      </c>
      <c r="D590" s="1">
        <v>43896</v>
      </c>
      <c r="E590">
        <v>877.59</v>
      </c>
      <c r="F590" t="s">
        <v>659</v>
      </c>
    </row>
    <row r="591" spans="1:6">
      <c r="A591" t="s">
        <v>154</v>
      </c>
      <c r="B591" t="s">
        <v>155</v>
      </c>
      <c r="C591" s="1">
        <v>43895</v>
      </c>
      <c r="D591" s="1">
        <v>43897</v>
      </c>
      <c r="E591">
        <v>6780</v>
      </c>
      <c r="F591" t="s">
        <v>660</v>
      </c>
    </row>
    <row r="592" spans="1:6">
      <c r="A592" t="s">
        <v>49</v>
      </c>
      <c r="B592" t="s">
        <v>35</v>
      </c>
      <c r="C592" s="1">
        <v>43895</v>
      </c>
      <c r="D592" s="1">
        <v>43897</v>
      </c>
      <c r="E592">
        <v>6780</v>
      </c>
      <c r="F592" t="s">
        <v>660</v>
      </c>
    </row>
    <row r="593" spans="1:6">
      <c r="A593" t="s">
        <v>194</v>
      </c>
      <c r="B593" t="s">
        <v>35</v>
      </c>
      <c r="C593" s="1">
        <v>43895</v>
      </c>
      <c r="D593" s="1">
        <v>43897</v>
      </c>
      <c r="E593">
        <v>6780</v>
      </c>
      <c r="F593" t="s">
        <v>608</v>
      </c>
    </row>
    <row r="594" spans="1:6">
      <c r="A594" t="s">
        <v>34</v>
      </c>
      <c r="B594" t="s">
        <v>35</v>
      </c>
      <c r="C594" s="1">
        <v>43895</v>
      </c>
      <c r="D594" s="1">
        <v>43897</v>
      </c>
      <c r="E594">
        <v>6780</v>
      </c>
      <c r="F594" t="s">
        <v>608</v>
      </c>
    </row>
    <row r="595" spans="1:6">
      <c r="A595" t="s">
        <v>308</v>
      </c>
      <c r="B595" t="s">
        <v>25</v>
      </c>
      <c r="C595" s="1">
        <v>43895</v>
      </c>
      <c r="D595" s="1">
        <v>43897</v>
      </c>
      <c r="E595">
        <v>6780</v>
      </c>
      <c r="F595" t="s">
        <v>608</v>
      </c>
    </row>
    <row r="596" spans="1:6">
      <c r="A596" t="s">
        <v>51</v>
      </c>
      <c r="B596" t="s">
        <v>25</v>
      </c>
      <c r="C596" s="1">
        <v>43895</v>
      </c>
      <c r="D596" s="1">
        <v>43897</v>
      </c>
      <c r="E596">
        <v>6780</v>
      </c>
      <c r="F596" t="s">
        <v>608</v>
      </c>
    </row>
    <row r="597" spans="1:6">
      <c r="A597" t="s">
        <v>318</v>
      </c>
      <c r="B597" t="s">
        <v>25</v>
      </c>
      <c r="C597" s="1">
        <v>43895</v>
      </c>
      <c r="D597" s="1">
        <v>43897</v>
      </c>
      <c r="E597">
        <v>6780</v>
      </c>
      <c r="F597" t="s">
        <v>608</v>
      </c>
    </row>
    <row r="598" spans="1:6">
      <c r="A598" t="s">
        <v>115</v>
      </c>
      <c r="B598" t="s">
        <v>25</v>
      </c>
      <c r="C598" s="1">
        <v>43895</v>
      </c>
      <c r="D598" s="1">
        <v>43897</v>
      </c>
      <c r="E598">
        <v>6780</v>
      </c>
      <c r="F598" t="s">
        <v>608</v>
      </c>
    </row>
    <row r="599" spans="1:6">
      <c r="A599" t="s">
        <v>60</v>
      </c>
      <c r="B599" t="s">
        <v>25</v>
      </c>
      <c r="C599" s="1">
        <v>43895</v>
      </c>
      <c r="D599" s="1">
        <v>43897</v>
      </c>
      <c r="E599">
        <v>6780</v>
      </c>
      <c r="F599" t="s">
        <v>608</v>
      </c>
    </row>
    <row r="600" spans="1:6">
      <c r="A600" t="s">
        <v>294</v>
      </c>
      <c r="B600" t="s">
        <v>25</v>
      </c>
      <c r="C600" s="1">
        <v>43895</v>
      </c>
      <c r="D600" s="1">
        <v>43897</v>
      </c>
      <c r="E600">
        <v>6780</v>
      </c>
      <c r="F600" t="s">
        <v>608</v>
      </c>
    </row>
    <row r="601" spans="1:6">
      <c r="A601" t="s">
        <v>55</v>
      </c>
      <c r="B601" t="s">
        <v>12</v>
      </c>
      <c r="C601" s="1">
        <v>43898</v>
      </c>
      <c r="D601" s="1">
        <v>43899</v>
      </c>
      <c r="E601">
        <v>5100</v>
      </c>
      <c r="F601" t="s">
        <v>661</v>
      </c>
    </row>
    <row r="602" spans="1:6">
      <c r="A602" t="s">
        <v>55</v>
      </c>
      <c r="B602" t="s">
        <v>12</v>
      </c>
      <c r="C602" s="1">
        <v>43898</v>
      </c>
      <c r="D602" s="1">
        <v>43899</v>
      </c>
      <c r="E602">
        <v>25725.5</v>
      </c>
      <c r="F602" t="s">
        <v>579</v>
      </c>
    </row>
    <row r="603" spans="1:6">
      <c r="A603" t="s">
        <v>55</v>
      </c>
      <c r="B603" t="s">
        <v>12</v>
      </c>
      <c r="C603" s="1">
        <v>43898</v>
      </c>
      <c r="D603" s="1">
        <v>43899</v>
      </c>
      <c r="E603">
        <v>1921.38</v>
      </c>
      <c r="F603" t="s">
        <v>662</v>
      </c>
    </row>
    <row r="604" spans="1:6">
      <c r="A604" t="s">
        <v>55</v>
      </c>
      <c r="B604" t="s">
        <v>12</v>
      </c>
      <c r="C604" s="1">
        <v>43898</v>
      </c>
      <c r="D604" s="1">
        <v>43899</v>
      </c>
      <c r="E604">
        <v>1921.36</v>
      </c>
      <c r="F604" t="s">
        <v>663</v>
      </c>
    </row>
    <row r="605" spans="1:6">
      <c r="A605" t="s">
        <v>55</v>
      </c>
      <c r="B605" t="s">
        <v>12</v>
      </c>
      <c r="C605" s="1">
        <v>43898</v>
      </c>
      <c r="D605" s="1">
        <v>43899</v>
      </c>
      <c r="E605">
        <v>2133</v>
      </c>
      <c r="F605" t="s">
        <v>16</v>
      </c>
    </row>
    <row r="606" spans="1:6">
      <c r="A606" t="s">
        <v>212</v>
      </c>
      <c r="B606" t="s">
        <v>14</v>
      </c>
      <c r="C606" s="1">
        <v>43993</v>
      </c>
      <c r="D606" s="1">
        <v>43999</v>
      </c>
      <c r="E606">
        <v>26364.99</v>
      </c>
      <c r="F606" t="s">
        <v>679</v>
      </c>
    </row>
    <row r="607" spans="1:6">
      <c r="A607" t="s">
        <v>139</v>
      </c>
      <c r="B607" t="s">
        <v>12</v>
      </c>
      <c r="C607" s="1">
        <v>43993</v>
      </c>
      <c r="D607" s="1">
        <v>43999</v>
      </c>
      <c r="E607">
        <v>46181.57</v>
      </c>
      <c r="F607" t="s">
        <v>680</v>
      </c>
    </row>
    <row r="608" spans="1:6">
      <c r="A608" t="s">
        <v>318</v>
      </c>
      <c r="B608" t="s">
        <v>25</v>
      </c>
      <c r="C608" s="1">
        <v>43993</v>
      </c>
      <c r="D608" s="1">
        <v>43997</v>
      </c>
      <c r="E608">
        <v>4388.6899999999996</v>
      </c>
      <c r="F608" t="s">
        <v>681</v>
      </c>
    </row>
    <row r="609" spans="1:6">
      <c r="A609" t="s">
        <v>54</v>
      </c>
      <c r="B609" t="s">
        <v>33</v>
      </c>
      <c r="C609" s="1">
        <v>43993</v>
      </c>
      <c r="D609" s="1">
        <v>43997</v>
      </c>
      <c r="E609">
        <v>805</v>
      </c>
      <c r="F609" t="s">
        <v>682</v>
      </c>
    </row>
    <row r="610" spans="1:6">
      <c r="A610" t="s">
        <v>277</v>
      </c>
      <c r="B610" t="s">
        <v>12</v>
      </c>
      <c r="C610" s="1">
        <v>43993</v>
      </c>
      <c r="D610" s="1">
        <v>43997</v>
      </c>
      <c r="E610">
        <v>1641.63</v>
      </c>
      <c r="F610" t="s">
        <v>683</v>
      </c>
    </row>
    <row r="611" spans="1:6">
      <c r="A611" t="s">
        <v>606</v>
      </c>
      <c r="B611" t="s">
        <v>12</v>
      </c>
      <c r="C611" s="1">
        <v>43993</v>
      </c>
      <c r="D611" s="1">
        <v>43997</v>
      </c>
      <c r="E611">
        <v>2200</v>
      </c>
      <c r="F611" t="s">
        <v>684</v>
      </c>
    </row>
    <row r="612" spans="1:6">
      <c r="A612" t="s">
        <v>318</v>
      </c>
      <c r="B612" t="s">
        <v>25</v>
      </c>
      <c r="C612" s="1">
        <v>43993</v>
      </c>
      <c r="D612" s="1">
        <v>43997</v>
      </c>
      <c r="E612">
        <v>805</v>
      </c>
      <c r="F612" t="s">
        <v>688</v>
      </c>
    </row>
    <row r="613" spans="1:6">
      <c r="A613" t="s">
        <v>55</v>
      </c>
      <c r="B613" t="s">
        <v>12</v>
      </c>
      <c r="C613" s="1">
        <v>43993</v>
      </c>
      <c r="D613" s="1">
        <v>43997</v>
      </c>
      <c r="E613">
        <v>2995.75</v>
      </c>
      <c r="F613" t="s">
        <v>670</v>
      </c>
    </row>
    <row r="614" spans="1:6">
      <c r="A614" t="s">
        <v>133</v>
      </c>
      <c r="B614" t="s">
        <v>71</v>
      </c>
      <c r="C614" s="1">
        <v>44008</v>
      </c>
      <c r="D614" s="1">
        <v>44011</v>
      </c>
      <c r="E614">
        <v>4486.1499999999996</v>
      </c>
      <c r="F614" t="s">
        <v>694</v>
      </c>
    </row>
    <row r="615" spans="1:6">
      <c r="A615" t="s">
        <v>70</v>
      </c>
      <c r="B615" t="s">
        <v>71</v>
      </c>
      <c r="C615" s="1">
        <v>44008</v>
      </c>
      <c r="D615" s="1">
        <v>44011</v>
      </c>
      <c r="E615">
        <v>7349.65</v>
      </c>
      <c r="F615" t="s">
        <v>694</v>
      </c>
    </row>
    <row r="616" spans="1:6">
      <c r="A616" t="s">
        <v>32</v>
      </c>
      <c r="B616" t="s">
        <v>33</v>
      </c>
      <c r="C616" s="1">
        <v>44008</v>
      </c>
      <c r="D616" s="1">
        <v>44011</v>
      </c>
      <c r="E616">
        <v>46552</v>
      </c>
      <c r="F616" t="s">
        <v>694</v>
      </c>
    </row>
    <row r="617" spans="1:6">
      <c r="A617" t="s">
        <v>133</v>
      </c>
      <c r="B617" t="s">
        <v>71</v>
      </c>
      <c r="C617" s="1">
        <v>44008</v>
      </c>
      <c r="D617" s="1">
        <v>44011</v>
      </c>
      <c r="E617">
        <v>4325.1499999999996</v>
      </c>
      <c r="F617" t="s">
        <v>694</v>
      </c>
    </row>
    <row r="618" spans="1:6">
      <c r="A618" t="s">
        <v>133</v>
      </c>
      <c r="B618" t="s">
        <v>71</v>
      </c>
      <c r="C618" s="1">
        <v>44008</v>
      </c>
      <c r="D618" s="1">
        <v>44011</v>
      </c>
      <c r="E618">
        <v>576.15</v>
      </c>
      <c r="F618" t="s">
        <v>694</v>
      </c>
    </row>
    <row r="619" spans="1:6">
      <c r="A619" t="s">
        <v>32</v>
      </c>
      <c r="B619" t="s">
        <v>33</v>
      </c>
      <c r="C619" s="1">
        <v>44008</v>
      </c>
      <c r="D619" s="1">
        <v>44011</v>
      </c>
      <c r="E619">
        <v>576.15</v>
      </c>
      <c r="F619" t="s">
        <v>694</v>
      </c>
    </row>
    <row r="620" spans="1:6">
      <c r="A620" t="s">
        <v>32</v>
      </c>
      <c r="B620" t="s">
        <v>33</v>
      </c>
      <c r="C620" s="1">
        <v>44008</v>
      </c>
      <c r="D620" s="1">
        <v>44011</v>
      </c>
      <c r="E620">
        <v>576.15</v>
      </c>
      <c r="F620" t="s">
        <v>694</v>
      </c>
    </row>
    <row r="621" spans="1:6">
      <c r="A621" t="s">
        <v>29</v>
      </c>
      <c r="B621" t="s">
        <v>30</v>
      </c>
      <c r="C621" s="1">
        <v>44008</v>
      </c>
      <c r="D621" s="1">
        <v>44011</v>
      </c>
      <c r="E621">
        <v>576.15</v>
      </c>
      <c r="F621" t="s">
        <v>694</v>
      </c>
    </row>
    <row r="622" spans="1:6">
      <c r="A622" t="s">
        <v>70</v>
      </c>
      <c r="B622" t="s">
        <v>71</v>
      </c>
      <c r="C622" s="1">
        <v>44008</v>
      </c>
      <c r="D622" s="1">
        <v>44011</v>
      </c>
      <c r="E622">
        <v>576.15</v>
      </c>
      <c r="F622" t="s">
        <v>695</v>
      </c>
    </row>
    <row r="623" spans="1:6">
      <c r="A623" t="s">
        <v>70</v>
      </c>
      <c r="B623" t="s">
        <v>71</v>
      </c>
      <c r="C623" s="1">
        <v>44008</v>
      </c>
      <c r="D623" s="1">
        <v>44011</v>
      </c>
      <c r="E623">
        <v>576.15</v>
      </c>
      <c r="F623" t="s">
        <v>694</v>
      </c>
    </row>
    <row r="624" spans="1:6">
      <c r="A624" t="s">
        <v>133</v>
      </c>
      <c r="B624" t="s">
        <v>71</v>
      </c>
      <c r="C624" s="1">
        <v>44008</v>
      </c>
      <c r="D624" s="1">
        <v>44011</v>
      </c>
      <c r="E624">
        <v>12179.65</v>
      </c>
      <c r="F624" t="s">
        <v>694</v>
      </c>
    </row>
    <row r="625" spans="1:6">
      <c r="A625" t="s">
        <v>103</v>
      </c>
      <c r="B625" t="s">
        <v>71</v>
      </c>
      <c r="C625" s="1">
        <v>44008</v>
      </c>
      <c r="D625" s="1">
        <v>44011</v>
      </c>
      <c r="E625">
        <v>11823.15</v>
      </c>
      <c r="F625" t="s">
        <v>694</v>
      </c>
    </row>
    <row r="626" spans="1:6">
      <c r="A626" t="s">
        <v>70</v>
      </c>
      <c r="B626" t="s">
        <v>71</v>
      </c>
      <c r="C626" s="1">
        <v>44008</v>
      </c>
      <c r="D626" s="1">
        <v>44011</v>
      </c>
      <c r="E626">
        <v>576.15</v>
      </c>
      <c r="F626" t="s">
        <v>694</v>
      </c>
    </row>
    <row r="627" spans="1:6">
      <c r="A627" t="s">
        <v>194</v>
      </c>
      <c r="B627" t="s">
        <v>35</v>
      </c>
      <c r="C627" s="1">
        <v>44029</v>
      </c>
      <c r="D627" s="1">
        <v>44029</v>
      </c>
      <c r="E627">
        <v>149360</v>
      </c>
      <c r="F627" t="s">
        <v>702</v>
      </c>
    </row>
    <row r="628" spans="1:6">
      <c r="A628" t="s">
        <v>169</v>
      </c>
      <c r="B628">
        <v>5</v>
      </c>
      <c r="C628" s="1">
        <v>44050</v>
      </c>
      <c r="D628" s="1">
        <v>44061</v>
      </c>
      <c r="E628">
        <v>207650</v>
      </c>
      <c r="F628" t="s">
        <v>703</v>
      </c>
    </row>
    <row r="629" spans="1:6">
      <c r="A629" t="s">
        <v>201</v>
      </c>
      <c r="B629" t="s">
        <v>14</v>
      </c>
      <c r="C629" s="1">
        <v>44063</v>
      </c>
      <c r="D629" s="1">
        <v>44063</v>
      </c>
      <c r="E629">
        <v>12320.35</v>
      </c>
      <c r="F629" t="s">
        <v>704</v>
      </c>
    </row>
    <row r="630" spans="1:6">
      <c r="A630" t="s">
        <v>19</v>
      </c>
      <c r="B630" t="s">
        <v>14</v>
      </c>
      <c r="C630" s="1">
        <v>44063</v>
      </c>
      <c r="D630" s="1">
        <v>44063</v>
      </c>
      <c r="E630">
        <v>8008.2</v>
      </c>
      <c r="F630" t="s">
        <v>704</v>
      </c>
    </row>
    <row r="631" spans="1:6">
      <c r="A631" t="s">
        <v>19</v>
      </c>
      <c r="B631" t="s">
        <v>14</v>
      </c>
      <c r="C631" s="1">
        <v>44063</v>
      </c>
      <c r="D631" s="1">
        <v>44063</v>
      </c>
      <c r="E631">
        <v>152265.75</v>
      </c>
      <c r="F631" t="s">
        <v>705</v>
      </c>
    </row>
    <row r="632" spans="1:6">
      <c r="A632" t="s">
        <v>233</v>
      </c>
      <c r="B632" t="s">
        <v>14</v>
      </c>
      <c r="C632" s="1">
        <v>44063</v>
      </c>
      <c r="D632" s="1">
        <v>44063</v>
      </c>
      <c r="E632">
        <v>3127.57</v>
      </c>
      <c r="F632" t="s">
        <v>704</v>
      </c>
    </row>
    <row r="633" spans="1:6">
      <c r="A633" t="s">
        <v>476</v>
      </c>
      <c r="B633" t="s">
        <v>14</v>
      </c>
      <c r="C633" s="1">
        <v>44063</v>
      </c>
      <c r="D633" s="1">
        <v>44063</v>
      </c>
      <c r="E633">
        <v>4849.8500000000004</v>
      </c>
      <c r="F633" t="s">
        <v>707</v>
      </c>
    </row>
    <row r="634" spans="1:6">
      <c r="A634" t="s">
        <v>62</v>
      </c>
      <c r="B634" t="s">
        <v>63</v>
      </c>
      <c r="C634" s="1">
        <v>44063</v>
      </c>
      <c r="D634" s="1">
        <v>44063</v>
      </c>
      <c r="E634">
        <v>287520</v>
      </c>
      <c r="F634" t="s">
        <v>708</v>
      </c>
    </row>
    <row r="635" spans="1:6">
      <c r="A635" t="s">
        <v>54</v>
      </c>
      <c r="B635" t="s">
        <v>33</v>
      </c>
      <c r="C635" s="1">
        <v>44063</v>
      </c>
      <c r="D635" s="1">
        <v>44063</v>
      </c>
      <c r="E635">
        <v>13535.1</v>
      </c>
      <c r="F635" t="s">
        <v>706</v>
      </c>
    </row>
    <row r="636" spans="1:6">
      <c r="A636" t="s">
        <v>88</v>
      </c>
      <c r="B636" t="s">
        <v>89</v>
      </c>
      <c r="C636" s="1">
        <v>44070</v>
      </c>
      <c r="D636" s="1">
        <v>44070</v>
      </c>
      <c r="E636">
        <v>2175.6</v>
      </c>
      <c r="F636" t="s">
        <v>710</v>
      </c>
    </row>
    <row r="637" spans="1:6">
      <c r="A637" t="s">
        <v>55</v>
      </c>
      <c r="B637" t="s">
        <v>12</v>
      </c>
      <c r="C637" s="1">
        <v>44070</v>
      </c>
      <c r="D637" s="1">
        <v>44070</v>
      </c>
      <c r="E637">
        <v>1320.35</v>
      </c>
      <c r="F637" t="s">
        <v>711</v>
      </c>
    </row>
    <row r="638" spans="1:6">
      <c r="A638" t="s">
        <v>115</v>
      </c>
      <c r="B638" t="s">
        <v>25</v>
      </c>
      <c r="C638" s="1">
        <v>44070</v>
      </c>
      <c r="D638" s="1">
        <v>44070</v>
      </c>
      <c r="E638">
        <v>1810.96</v>
      </c>
      <c r="F638" t="s">
        <v>710</v>
      </c>
    </row>
    <row r="639" spans="1:6">
      <c r="A639" t="s">
        <v>131</v>
      </c>
      <c r="B639" t="s">
        <v>33</v>
      </c>
      <c r="C639" s="1">
        <v>44070</v>
      </c>
      <c r="D639" s="1">
        <v>44070</v>
      </c>
      <c r="E639">
        <v>2175.6</v>
      </c>
      <c r="F639" t="s">
        <v>710</v>
      </c>
    </row>
    <row r="640" spans="1:6">
      <c r="A640" t="s">
        <v>54</v>
      </c>
      <c r="B640" t="s">
        <v>33</v>
      </c>
      <c r="C640" s="1">
        <v>44070</v>
      </c>
      <c r="D640" s="1">
        <v>44070</v>
      </c>
      <c r="E640">
        <v>2002.05</v>
      </c>
      <c r="F640" t="s">
        <v>712</v>
      </c>
    </row>
    <row r="641" spans="1:6">
      <c r="A641" t="s">
        <v>75</v>
      </c>
      <c r="B641" t="s">
        <v>12</v>
      </c>
      <c r="C641" s="1">
        <v>44070</v>
      </c>
      <c r="D641" s="1">
        <v>44070</v>
      </c>
      <c r="E641">
        <v>2064.64</v>
      </c>
      <c r="F641" t="s">
        <v>710</v>
      </c>
    </row>
    <row r="642" spans="1:6">
      <c r="A642" t="s">
        <v>11</v>
      </c>
      <c r="B642" t="s">
        <v>12</v>
      </c>
      <c r="C642" s="1">
        <v>44070</v>
      </c>
      <c r="D642" s="1">
        <v>44070</v>
      </c>
      <c r="E642">
        <v>2175.6</v>
      </c>
      <c r="F642" t="s">
        <v>710</v>
      </c>
    </row>
    <row r="643" spans="1:6">
      <c r="A643" t="s">
        <v>70</v>
      </c>
      <c r="B643" t="s">
        <v>71</v>
      </c>
      <c r="C643" s="1">
        <v>44070</v>
      </c>
      <c r="D643" s="1">
        <v>44070</v>
      </c>
      <c r="E643">
        <v>523.25</v>
      </c>
      <c r="F643" t="s">
        <v>710</v>
      </c>
    </row>
    <row r="644" spans="1:6">
      <c r="A644" t="s">
        <v>49</v>
      </c>
      <c r="B644" t="s">
        <v>35</v>
      </c>
      <c r="C644" s="1">
        <v>44070</v>
      </c>
      <c r="D644" s="1">
        <v>44070</v>
      </c>
      <c r="E644">
        <v>6610.67</v>
      </c>
      <c r="F644" t="s">
        <v>710</v>
      </c>
    </row>
    <row r="645" spans="1:6">
      <c r="A645" t="s">
        <v>34</v>
      </c>
      <c r="B645" t="s">
        <v>35</v>
      </c>
      <c r="C645" s="1">
        <v>44070</v>
      </c>
      <c r="D645" s="1">
        <v>44070</v>
      </c>
      <c r="E645">
        <v>523.25</v>
      </c>
      <c r="F645" t="s">
        <v>710</v>
      </c>
    </row>
    <row r="646" spans="1:6">
      <c r="A646" t="s">
        <v>27</v>
      </c>
      <c r="B646" t="s">
        <v>12</v>
      </c>
      <c r="C646" s="1">
        <v>44070</v>
      </c>
      <c r="D646" s="1">
        <v>44070</v>
      </c>
      <c r="E646">
        <v>3759.65</v>
      </c>
      <c r="F646" t="s">
        <v>713</v>
      </c>
    </row>
    <row r="647" spans="1:6">
      <c r="A647" t="s">
        <v>69</v>
      </c>
      <c r="B647" t="s">
        <v>14</v>
      </c>
      <c r="C647" s="1">
        <v>44075</v>
      </c>
      <c r="D647" s="1">
        <v>44076</v>
      </c>
      <c r="E647">
        <v>4496.71</v>
      </c>
      <c r="F647" t="s">
        <v>58</v>
      </c>
    </row>
    <row r="648" spans="1:6">
      <c r="A648" t="s">
        <v>141</v>
      </c>
      <c r="B648" t="s">
        <v>12</v>
      </c>
      <c r="C648" s="1">
        <v>44075</v>
      </c>
      <c r="D648" s="1">
        <v>44076</v>
      </c>
      <c r="E648">
        <v>7643</v>
      </c>
      <c r="F648" t="s">
        <v>714</v>
      </c>
    </row>
    <row r="649" spans="1:6">
      <c r="A649" t="s">
        <v>294</v>
      </c>
      <c r="B649" t="s">
        <v>25</v>
      </c>
      <c r="C649" s="1">
        <v>44075</v>
      </c>
      <c r="D649" s="1">
        <v>44076</v>
      </c>
      <c r="E649">
        <v>3447</v>
      </c>
      <c r="F649" t="s">
        <v>715</v>
      </c>
    </row>
    <row r="650" spans="1:6">
      <c r="A650" t="s">
        <v>60</v>
      </c>
      <c r="B650" t="s">
        <v>25</v>
      </c>
      <c r="C650" s="1">
        <v>44075</v>
      </c>
      <c r="D650" s="1">
        <v>44076</v>
      </c>
      <c r="E650">
        <v>5545</v>
      </c>
      <c r="F650" t="s">
        <v>715</v>
      </c>
    </row>
    <row r="651" spans="1:6">
      <c r="A651" t="s">
        <v>73</v>
      </c>
      <c r="B651" t="s">
        <v>12</v>
      </c>
      <c r="C651" s="1">
        <v>44075</v>
      </c>
      <c r="D651" s="1">
        <v>44076</v>
      </c>
      <c r="E651">
        <v>9741</v>
      </c>
      <c r="F651" t="s">
        <v>716</v>
      </c>
    </row>
    <row r="652" spans="1:6">
      <c r="A652" t="s">
        <v>24</v>
      </c>
      <c r="B652" t="s">
        <v>25</v>
      </c>
      <c r="C652" s="1">
        <v>44076</v>
      </c>
      <c r="D652" s="1">
        <v>44076</v>
      </c>
      <c r="E652">
        <v>2899.48</v>
      </c>
      <c r="F652" t="s">
        <v>710</v>
      </c>
    </row>
    <row r="653" spans="1:6">
      <c r="A653" t="s">
        <v>194</v>
      </c>
      <c r="B653" t="s">
        <v>35</v>
      </c>
      <c r="C653" s="1">
        <v>44083</v>
      </c>
      <c r="D653" s="1">
        <v>44083</v>
      </c>
      <c r="E653">
        <v>169500</v>
      </c>
      <c r="F653" t="s">
        <v>720</v>
      </c>
    </row>
    <row r="654" spans="1:6">
      <c r="A654" t="s">
        <v>154</v>
      </c>
      <c r="B654" t="s">
        <v>155</v>
      </c>
      <c r="C654" s="1">
        <v>44083</v>
      </c>
      <c r="D654" s="1">
        <v>44083</v>
      </c>
      <c r="E654">
        <v>290067.43</v>
      </c>
      <c r="F654" t="s">
        <v>721</v>
      </c>
    </row>
    <row r="655" spans="1:6">
      <c r="A655" t="s">
        <v>54</v>
      </c>
      <c r="B655" t="s">
        <v>33</v>
      </c>
      <c r="C655" s="1">
        <v>44090</v>
      </c>
      <c r="D655" s="1">
        <v>44090</v>
      </c>
      <c r="E655">
        <v>5984.66</v>
      </c>
      <c r="F655" t="s">
        <v>704</v>
      </c>
    </row>
    <row r="656" spans="1:6">
      <c r="A656" t="s">
        <v>49</v>
      </c>
      <c r="B656" t="s">
        <v>35</v>
      </c>
      <c r="C656" s="1">
        <v>44090</v>
      </c>
      <c r="D656" s="1">
        <v>44090</v>
      </c>
      <c r="E656">
        <v>5537.5</v>
      </c>
      <c r="F656" t="s">
        <v>704</v>
      </c>
    </row>
    <row r="657" spans="1:6">
      <c r="A657" t="s">
        <v>47</v>
      </c>
      <c r="B657" t="s">
        <v>12</v>
      </c>
      <c r="C657" s="1">
        <v>44095</v>
      </c>
      <c r="D657" s="1">
        <v>44096</v>
      </c>
      <c r="E657">
        <v>7455</v>
      </c>
      <c r="F657" t="s">
        <v>728</v>
      </c>
    </row>
    <row r="658" spans="1:6">
      <c r="A658" t="s">
        <v>47</v>
      </c>
      <c r="B658" t="s">
        <v>12</v>
      </c>
      <c r="C658" s="1">
        <v>44095</v>
      </c>
      <c r="D658" s="1">
        <v>44096</v>
      </c>
      <c r="E658">
        <v>7455</v>
      </c>
      <c r="F658" t="s">
        <v>729</v>
      </c>
    </row>
    <row r="659" spans="1:6">
      <c r="A659" t="s">
        <v>34</v>
      </c>
      <c r="B659" t="s">
        <v>35</v>
      </c>
      <c r="C659" s="1">
        <v>44095</v>
      </c>
      <c r="D659" s="1">
        <v>44096</v>
      </c>
      <c r="E659">
        <v>7006.59</v>
      </c>
      <c r="F659" t="s">
        <v>16</v>
      </c>
    </row>
    <row r="660" spans="1:6">
      <c r="A660" t="s">
        <v>51</v>
      </c>
      <c r="B660" t="s">
        <v>25</v>
      </c>
      <c r="C660" s="1">
        <v>44103</v>
      </c>
      <c r="D660" s="1">
        <v>44103</v>
      </c>
      <c r="E660">
        <v>1122.1099999999999</v>
      </c>
      <c r="F660" t="s">
        <v>730</v>
      </c>
    </row>
    <row r="661" spans="1:6">
      <c r="A661" t="s">
        <v>105</v>
      </c>
      <c r="B661" t="s">
        <v>25</v>
      </c>
      <c r="C661" s="1">
        <v>44103</v>
      </c>
      <c r="D661" s="1">
        <v>44103</v>
      </c>
      <c r="E661">
        <v>1122.1099999999999</v>
      </c>
      <c r="F661" t="s">
        <v>731</v>
      </c>
    </row>
    <row r="662" spans="1:6">
      <c r="A662" t="s">
        <v>49</v>
      </c>
      <c r="B662" t="s">
        <v>35</v>
      </c>
      <c r="C662" s="1">
        <v>44103</v>
      </c>
      <c r="D662" s="1">
        <v>44103</v>
      </c>
      <c r="E662">
        <v>1122.1099999999999</v>
      </c>
      <c r="F662" t="s">
        <v>732</v>
      </c>
    </row>
    <row r="663" spans="1:6">
      <c r="A663" t="s">
        <v>66</v>
      </c>
      <c r="B663" t="s">
        <v>12</v>
      </c>
      <c r="C663" s="1">
        <v>44106</v>
      </c>
      <c r="D663" s="1">
        <v>44106</v>
      </c>
      <c r="E663">
        <v>14160</v>
      </c>
      <c r="F663" t="s">
        <v>734</v>
      </c>
    </row>
    <row r="664" spans="1:6">
      <c r="A664" t="s">
        <v>735</v>
      </c>
      <c r="B664" t="s">
        <v>537</v>
      </c>
      <c r="C664" s="1">
        <v>44106</v>
      </c>
      <c r="D664" s="1">
        <v>44106</v>
      </c>
      <c r="E664">
        <v>34475</v>
      </c>
      <c r="F664" t="s">
        <v>736</v>
      </c>
    </row>
    <row r="665" spans="1:6">
      <c r="A665" t="s">
        <v>75</v>
      </c>
      <c r="B665" t="s">
        <v>12</v>
      </c>
      <c r="C665" s="1">
        <v>44106</v>
      </c>
      <c r="D665" s="1">
        <v>44106</v>
      </c>
      <c r="E665">
        <v>7455</v>
      </c>
      <c r="F665" t="s">
        <v>736</v>
      </c>
    </row>
    <row r="666" spans="1:6">
      <c r="A666" t="s">
        <v>73</v>
      </c>
      <c r="B666" t="s">
        <v>12</v>
      </c>
      <c r="C666" s="1">
        <v>44106</v>
      </c>
      <c r="D666" s="1">
        <v>44106</v>
      </c>
      <c r="E666">
        <v>7455</v>
      </c>
      <c r="F666" t="s">
        <v>737</v>
      </c>
    </row>
    <row r="667" spans="1:6">
      <c r="A667" t="s">
        <v>735</v>
      </c>
      <c r="B667" t="s">
        <v>537</v>
      </c>
      <c r="C667" s="1">
        <v>44106</v>
      </c>
      <c r="D667" s="1">
        <v>44106</v>
      </c>
      <c r="E667">
        <v>7455</v>
      </c>
      <c r="F667" t="s">
        <v>737</v>
      </c>
    </row>
    <row r="668" spans="1:6">
      <c r="A668" t="s">
        <v>34</v>
      </c>
      <c r="B668" t="s">
        <v>35</v>
      </c>
      <c r="C668" s="1">
        <v>44106</v>
      </c>
      <c r="D668" s="1">
        <v>44106</v>
      </c>
      <c r="E668">
        <v>7455</v>
      </c>
      <c r="F668" t="s">
        <v>737</v>
      </c>
    </row>
    <row r="669" spans="1:6">
      <c r="A669" t="s">
        <v>88</v>
      </c>
      <c r="B669" t="s">
        <v>89</v>
      </c>
      <c r="C669" s="1">
        <v>44106</v>
      </c>
      <c r="D669" s="1">
        <v>44106</v>
      </c>
      <c r="E669">
        <v>7455</v>
      </c>
      <c r="F669" t="s">
        <v>737</v>
      </c>
    </row>
    <row r="670" spans="1:6">
      <c r="A670" t="s">
        <v>34</v>
      </c>
      <c r="B670" t="s">
        <v>35</v>
      </c>
      <c r="C670" s="1">
        <v>44106</v>
      </c>
      <c r="D670" s="1">
        <v>44106</v>
      </c>
      <c r="E670">
        <v>7455</v>
      </c>
      <c r="F670" t="s">
        <v>737</v>
      </c>
    </row>
    <row r="671" spans="1:6">
      <c r="A671" t="s">
        <v>154</v>
      </c>
      <c r="B671" t="s">
        <v>155</v>
      </c>
      <c r="C671" s="1">
        <v>43567</v>
      </c>
      <c r="D671" s="1">
        <v>43568</v>
      </c>
      <c r="E671">
        <v>466107.65</v>
      </c>
      <c r="F671" t="s">
        <v>814</v>
      </c>
    </row>
    <row r="672" spans="1:6">
      <c r="A672" t="s">
        <v>225</v>
      </c>
      <c r="B672" t="s">
        <v>226</v>
      </c>
      <c r="C672" s="1">
        <v>43660</v>
      </c>
      <c r="D672" s="1">
        <v>43676</v>
      </c>
      <c r="E672">
        <v>3467.25</v>
      </c>
      <c r="F672" t="s">
        <v>815</v>
      </c>
    </row>
    <row r="673" spans="1:6">
      <c r="A673" t="s">
        <v>143</v>
      </c>
      <c r="B673" t="s">
        <v>12</v>
      </c>
      <c r="C673" s="1">
        <v>43659</v>
      </c>
      <c r="D673" s="1">
        <v>43673</v>
      </c>
      <c r="E673">
        <v>58593.48</v>
      </c>
      <c r="F673" t="s">
        <v>816</v>
      </c>
    </row>
    <row r="674" spans="1:6">
      <c r="A674" t="s">
        <v>44</v>
      </c>
      <c r="B674" t="s">
        <v>45</v>
      </c>
      <c r="C674" s="1">
        <v>43659</v>
      </c>
      <c r="D674" s="1">
        <v>43673</v>
      </c>
      <c r="E674">
        <v>25883.88</v>
      </c>
      <c r="F674" t="s">
        <v>817</v>
      </c>
    </row>
    <row r="675" spans="1:6">
      <c r="A675" t="s">
        <v>86</v>
      </c>
      <c r="B675" t="s">
        <v>87</v>
      </c>
      <c r="C675" s="1">
        <v>43659</v>
      </c>
      <c r="D675" s="1">
        <v>43673</v>
      </c>
      <c r="E675">
        <v>34544.089999999997</v>
      </c>
      <c r="F675" t="s">
        <v>818</v>
      </c>
    </row>
    <row r="676" spans="1:6">
      <c r="A676" t="s">
        <v>37</v>
      </c>
      <c r="B676" t="s">
        <v>12</v>
      </c>
      <c r="C676" s="1">
        <v>43660</v>
      </c>
      <c r="D676" s="1">
        <v>43663</v>
      </c>
      <c r="E676">
        <v>7748.33</v>
      </c>
      <c r="F676" t="s">
        <v>615</v>
      </c>
    </row>
    <row r="677" spans="1:6">
      <c r="A677" t="s">
        <v>606</v>
      </c>
      <c r="B677" t="s">
        <v>12</v>
      </c>
      <c r="C677" s="1">
        <v>43660</v>
      </c>
      <c r="D677" s="1">
        <v>43662</v>
      </c>
      <c r="E677">
        <v>7748.33</v>
      </c>
      <c r="F677" t="s">
        <v>615</v>
      </c>
    </row>
    <row r="678" spans="1:6">
      <c r="A678" t="s">
        <v>75</v>
      </c>
      <c r="B678" t="s">
        <v>12</v>
      </c>
      <c r="C678" s="1">
        <v>43660</v>
      </c>
      <c r="D678" s="1">
        <v>43662</v>
      </c>
      <c r="E678">
        <v>7748.33</v>
      </c>
      <c r="F678" t="s">
        <v>615</v>
      </c>
    </row>
    <row r="679" spans="1:6">
      <c r="A679" t="s">
        <v>277</v>
      </c>
      <c r="B679" t="s">
        <v>12</v>
      </c>
      <c r="C679" s="1">
        <v>43660</v>
      </c>
      <c r="D679" s="1">
        <v>43662</v>
      </c>
      <c r="E679">
        <v>7748.33</v>
      </c>
      <c r="F679" t="s">
        <v>615</v>
      </c>
    </row>
    <row r="680" spans="1:6">
      <c r="A680" t="s">
        <v>143</v>
      </c>
      <c r="B680" t="s">
        <v>12</v>
      </c>
      <c r="C680" s="1">
        <v>43660</v>
      </c>
      <c r="D680" s="1">
        <v>43662</v>
      </c>
      <c r="E680">
        <v>7748.33</v>
      </c>
      <c r="F680" t="s">
        <v>824</v>
      </c>
    </row>
    <row r="681" spans="1:6">
      <c r="A681" t="s">
        <v>139</v>
      </c>
      <c r="B681" t="s">
        <v>12</v>
      </c>
      <c r="C681" s="1">
        <v>43660</v>
      </c>
      <c r="D681" s="1">
        <v>43662</v>
      </c>
      <c r="E681">
        <v>7748.33</v>
      </c>
      <c r="F681" t="s">
        <v>824</v>
      </c>
    </row>
    <row r="682" spans="1:6">
      <c r="A682" t="s">
        <v>142</v>
      </c>
      <c r="B682" t="s">
        <v>12</v>
      </c>
      <c r="C682" s="1">
        <v>43660</v>
      </c>
      <c r="D682" s="1">
        <v>43662</v>
      </c>
      <c r="E682">
        <v>7748.33</v>
      </c>
      <c r="F682" t="s">
        <v>824</v>
      </c>
    </row>
    <row r="683" spans="1:6">
      <c r="A683" t="s">
        <v>585</v>
      </c>
      <c r="B683" t="s">
        <v>25</v>
      </c>
      <c r="C683" s="1">
        <v>43660</v>
      </c>
      <c r="D683" s="1">
        <v>43662</v>
      </c>
      <c r="E683">
        <v>7748.33</v>
      </c>
      <c r="F683" t="s">
        <v>615</v>
      </c>
    </row>
    <row r="684" spans="1:6">
      <c r="A684" t="s">
        <v>19</v>
      </c>
      <c r="B684" t="s">
        <v>14</v>
      </c>
      <c r="C684" s="1">
        <v>43660</v>
      </c>
      <c r="D684" s="1">
        <v>43676</v>
      </c>
      <c r="E684">
        <v>12618.4</v>
      </c>
      <c r="F684" t="s">
        <v>539</v>
      </c>
    </row>
    <row r="685" spans="1:6">
      <c r="A685" t="s">
        <v>22</v>
      </c>
      <c r="B685" t="s">
        <v>14</v>
      </c>
      <c r="C685" s="1">
        <v>43660</v>
      </c>
      <c r="D685" s="1">
        <v>43677</v>
      </c>
      <c r="E685">
        <v>12541.95</v>
      </c>
      <c r="F685" t="s">
        <v>826</v>
      </c>
    </row>
    <row r="686" spans="1:6">
      <c r="A686" t="s">
        <v>11</v>
      </c>
      <c r="B686" t="s">
        <v>12</v>
      </c>
      <c r="C686" s="1">
        <v>43660</v>
      </c>
      <c r="D686" s="1">
        <v>43676</v>
      </c>
      <c r="E686">
        <v>8262.77</v>
      </c>
      <c r="F686" t="s">
        <v>704</v>
      </c>
    </row>
    <row r="687" spans="1:6">
      <c r="A687" t="s">
        <v>49</v>
      </c>
      <c r="B687" t="s">
        <v>35</v>
      </c>
      <c r="C687" s="1">
        <v>43660</v>
      </c>
      <c r="D687" s="1">
        <v>43676</v>
      </c>
      <c r="E687">
        <v>10741.39</v>
      </c>
      <c r="F687" t="s">
        <v>174</v>
      </c>
    </row>
    <row r="688" spans="1:6">
      <c r="A688" t="s">
        <v>416</v>
      </c>
      <c r="B688" t="s">
        <v>417</v>
      </c>
      <c r="C688" s="1">
        <v>43660</v>
      </c>
      <c r="D688" s="1">
        <v>43676</v>
      </c>
      <c r="E688">
        <v>2703.94</v>
      </c>
      <c r="F688" t="s">
        <v>150</v>
      </c>
    </row>
    <row r="689" spans="1:6">
      <c r="A689" t="s">
        <v>47</v>
      </c>
      <c r="B689" t="s">
        <v>12</v>
      </c>
      <c r="C689" s="1">
        <v>43660</v>
      </c>
      <c r="D689" s="1">
        <v>43676</v>
      </c>
      <c r="E689">
        <v>2150</v>
      </c>
      <c r="F689" t="s">
        <v>827</v>
      </c>
    </row>
    <row r="690" spans="1:6">
      <c r="A690" t="s">
        <v>141</v>
      </c>
      <c r="B690" t="s">
        <v>12</v>
      </c>
      <c r="C690" s="1">
        <v>43660</v>
      </c>
      <c r="D690" s="1">
        <v>43676</v>
      </c>
      <c r="E690">
        <v>2198.0700000000002</v>
      </c>
      <c r="F690" t="s">
        <v>235</v>
      </c>
    </row>
    <row r="691" spans="1:6">
      <c r="A691" t="s">
        <v>557</v>
      </c>
      <c r="B691" t="s">
        <v>25</v>
      </c>
      <c r="C691" s="1">
        <v>43660</v>
      </c>
      <c r="D691" s="1">
        <v>43676</v>
      </c>
      <c r="E691">
        <v>54167.06</v>
      </c>
      <c r="F691" t="s">
        <v>791</v>
      </c>
    </row>
    <row r="692" spans="1:6">
      <c r="A692" t="s">
        <v>141</v>
      </c>
      <c r="B692" t="s">
        <v>12</v>
      </c>
      <c r="C692" s="1">
        <v>43660</v>
      </c>
      <c r="D692" s="1">
        <v>43663</v>
      </c>
      <c r="E692">
        <v>7748.33</v>
      </c>
      <c r="F692" t="s">
        <v>615</v>
      </c>
    </row>
    <row r="693" spans="1:6">
      <c r="A693" t="s">
        <v>47</v>
      </c>
      <c r="B693" t="s">
        <v>12</v>
      </c>
      <c r="C693" s="1">
        <v>43660</v>
      </c>
      <c r="D693" s="1">
        <v>43663</v>
      </c>
      <c r="E693">
        <v>7748.33</v>
      </c>
      <c r="F693" t="s">
        <v>615</v>
      </c>
    </row>
    <row r="694" spans="1:6">
      <c r="A694" t="s">
        <v>212</v>
      </c>
      <c r="B694" t="s">
        <v>14</v>
      </c>
      <c r="C694" s="1">
        <v>43613</v>
      </c>
      <c r="D694" s="1">
        <v>43613</v>
      </c>
      <c r="E694">
        <v>419650.49</v>
      </c>
      <c r="F694" t="s">
        <v>828</v>
      </c>
    </row>
    <row r="695" spans="1:6">
      <c r="A695" t="s">
        <v>278</v>
      </c>
      <c r="B695" t="s">
        <v>279</v>
      </c>
      <c r="C695" s="1">
        <v>43579</v>
      </c>
      <c r="D695" s="1">
        <v>43580</v>
      </c>
      <c r="E695">
        <v>8832.7800000000007</v>
      </c>
      <c r="F695" t="s">
        <v>615</v>
      </c>
    </row>
    <row r="696" spans="1:6">
      <c r="A696" t="s">
        <v>212</v>
      </c>
      <c r="B696" t="s">
        <v>14</v>
      </c>
      <c r="C696" s="1">
        <v>43712</v>
      </c>
      <c r="D696" s="1">
        <v>43717</v>
      </c>
      <c r="E696">
        <v>1150</v>
      </c>
      <c r="F696" t="s">
        <v>832</v>
      </c>
    </row>
    <row r="697" spans="1:6">
      <c r="A697" t="s">
        <v>19</v>
      </c>
      <c r="B697" t="s">
        <v>14</v>
      </c>
      <c r="C697" s="1">
        <v>43701</v>
      </c>
      <c r="D697" s="1">
        <v>43704</v>
      </c>
      <c r="E697">
        <v>27427.5</v>
      </c>
      <c r="F697" t="s">
        <v>835</v>
      </c>
    </row>
    <row r="698" spans="1:6">
      <c r="A698" t="s">
        <v>233</v>
      </c>
      <c r="B698" t="s">
        <v>14</v>
      </c>
      <c r="C698" s="1">
        <v>43703</v>
      </c>
      <c r="D698" s="1">
        <v>43704</v>
      </c>
      <c r="E698">
        <v>22496</v>
      </c>
      <c r="F698" t="s">
        <v>835</v>
      </c>
    </row>
    <row r="699" spans="1:6">
      <c r="A699" t="s">
        <v>17</v>
      </c>
      <c r="B699" t="s">
        <v>18</v>
      </c>
      <c r="C699" s="1">
        <v>43703</v>
      </c>
      <c r="D699" s="1">
        <v>43704</v>
      </c>
      <c r="E699">
        <v>29298</v>
      </c>
      <c r="F699" t="s">
        <v>563</v>
      </c>
    </row>
    <row r="700" spans="1:6">
      <c r="A700" t="s">
        <v>10</v>
      </c>
      <c r="B700" t="s">
        <v>14</v>
      </c>
      <c r="C700" s="1">
        <v>43703</v>
      </c>
      <c r="D700" s="1">
        <v>43704</v>
      </c>
      <c r="E700">
        <v>17512</v>
      </c>
      <c r="F700" t="s">
        <v>31</v>
      </c>
    </row>
    <row r="701" spans="1:6">
      <c r="A701" t="s">
        <v>142</v>
      </c>
      <c r="B701" t="s">
        <v>12</v>
      </c>
      <c r="C701" s="1">
        <v>43703</v>
      </c>
      <c r="D701" s="1">
        <v>43703</v>
      </c>
      <c r="E701">
        <v>7748.33</v>
      </c>
      <c r="F701" t="s">
        <v>837</v>
      </c>
    </row>
    <row r="702" spans="1:6">
      <c r="A702" t="s">
        <v>142</v>
      </c>
      <c r="B702" t="s">
        <v>12</v>
      </c>
      <c r="C702" s="1">
        <v>43609</v>
      </c>
      <c r="D702" s="1">
        <v>43612</v>
      </c>
      <c r="E702">
        <v>7808.33</v>
      </c>
      <c r="F702" t="s">
        <v>838</v>
      </c>
    </row>
    <row r="703" spans="1:6">
      <c r="A703" t="s">
        <v>585</v>
      </c>
      <c r="B703" t="s">
        <v>25</v>
      </c>
      <c r="C703" s="1">
        <v>43609</v>
      </c>
      <c r="D703" s="1">
        <v>43612</v>
      </c>
      <c r="E703">
        <v>7808.33</v>
      </c>
      <c r="F703" t="s">
        <v>838</v>
      </c>
    </row>
    <row r="704" spans="1:6">
      <c r="A704" t="s">
        <v>141</v>
      </c>
      <c r="B704" t="s">
        <v>12</v>
      </c>
      <c r="C704" s="1">
        <v>43609</v>
      </c>
      <c r="D704" s="1">
        <v>43612</v>
      </c>
      <c r="E704">
        <v>7808.33</v>
      </c>
      <c r="F704" t="s">
        <v>839</v>
      </c>
    </row>
    <row r="705" spans="1:6">
      <c r="A705" t="s">
        <v>47</v>
      </c>
      <c r="B705" t="s">
        <v>12</v>
      </c>
      <c r="C705" s="1">
        <v>43609</v>
      </c>
      <c r="D705" s="1">
        <v>43612</v>
      </c>
      <c r="E705">
        <v>7808.33</v>
      </c>
      <c r="F705" t="s">
        <v>838</v>
      </c>
    </row>
    <row r="706" spans="1:6">
      <c r="A706" t="s">
        <v>139</v>
      </c>
      <c r="B706" t="s">
        <v>12</v>
      </c>
      <c r="C706" s="1">
        <v>43609</v>
      </c>
      <c r="D706" s="1">
        <v>43612</v>
      </c>
      <c r="E706">
        <v>7808.33</v>
      </c>
      <c r="F706" t="s">
        <v>838</v>
      </c>
    </row>
    <row r="707" spans="1:6">
      <c r="A707" t="s">
        <v>143</v>
      </c>
      <c r="B707" t="s">
        <v>12</v>
      </c>
      <c r="C707" s="1">
        <v>43609</v>
      </c>
      <c r="D707" s="1">
        <v>43612</v>
      </c>
      <c r="E707">
        <v>7808.33</v>
      </c>
      <c r="F707" t="s">
        <v>838</v>
      </c>
    </row>
    <row r="708" spans="1:6">
      <c r="A708" t="s">
        <v>277</v>
      </c>
      <c r="B708" t="s">
        <v>12</v>
      </c>
      <c r="C708" s="1">
        <v>43609</v>
      </c>
      <c r="D708" s="1">
        <v>43612</v>
      </c>
      <c r="E708">
        <v>7808.33</v>
      </c>
      <c r="F708" t="s">
        <v>838</v>
      </c>
    </row>
    <row r="709" spans="1:6">
      <c r="A709" t="s">
        <v>75</v>
      </c>
      <c r="B709" t="s">
        <v>12</v>
      </c>
      <c r="C709" s="1">
        <v>43609</v>
      </c>
      <c r="D709" s="1">
        <v>43612</v>
      </c>
      <c r="E709">
        <v>7808.33</v>
      </c>
      <c r="F709" t="s">
        <v>838</v>
      </c>
    </row>
    <row r="710" spans="1:6">
      <c r="A710" t="s">
        <v>37</v>
      </c>
      <c r="B710" t="s">
        <v>12</v>
      </c>
      <c r="C710" s="1">
        <v>43609</v>
      </c>
      <c r="D710" s="1">
        <v>43612</v>
      </c>
      <c r="E710">
        <v>7808.33</v>
      </c>
      <c r="F710" t="s">
        <v>838</v>
      </c>
    </row>
    <row r="711" spans="1:6">
      <c r="A711" t="s">
        <v>606</v>
      </c>
      <c r="B711" t="s">
        <v>12</v>
      </c>
      <c r="C711" s="1">
        <v>43609</v>
      </c>
      <c r="D711" s="1">
        <v>43612</v>
      </c>
      <c r="E711">
        <v>7808.33</v>
      </c>
      <c r="F711" t="s">
        <v>840</v>
      </c>
    </row>
    <row r="712" spans="1:6">
      <c r="A712" t="s">
        <v>60</v>
      </c>
      <c r="B712" t="s">
        <v>25</v>
      </c>
      <c r="C712" s="1">
        <v>43609</v>
      </c>
      <c r="D712" s="1">
        <v>43613</v>
      </c>
      <c r="E712">
        <v>2399.6999999999998</v>
      </c>
      <c r="F712" t="s">
        <v>841</v>
      </c>
    </row>
    <row r="713" spans="1:6">
      <c r="A713" t="s">
        <v>115</v>
      </c>
      <c r="B713" t="s">
        <v>25</v>
      </c>
      <c r="C713" s="1">
        <v>43609</v>
      </c>
      <c r="D713" s="1">
        <v>43613</v>
      </c>
      <c r="E713">
        <v>1037.4000000000001</v>
      </c>
      <c r="F713" t="s">
        <v>842</v>
      </c>
    </row>
    <row r="714" spans="1:6">
      <c r="A714" t="s">
        <v>139</v>
      </c>
      <c r="B714" t="s">
        <v>12</v>
      </c>
      <c r="C714" s="1">
        <v>43619</v>
      </c>
      <c r="D714" s="1">
        <v>43675</v>
      </c>
      <c r="E714">
        <v>55988.83</v>
      </c>
      <c r="F714" t="s">
        <v>845</v>
      </c>
    </row>
    <row r="715" spans="1:6">
      <c r="A715" t="s">
        <v>143</v>
      </c>
      <c r="B715" t="s">
        <v>12</v>
      </c>
      <c r="C715" s="1">
        <v>43699</v>
      </c>
      <c r="D715" s="1">
        <v>43701</v>
      </c>
      <c r="E715">
        <v>7748.33</v>
      </c>
      <c r="F715" t="s">
        <v>846</v>
      </c>
    </row>
    <row r="716" spans="1:6">
      <c r="A716" t="s">
        <v>606</v>
      </c>
      <c r="B716" t="s">
        <v>12</v>
      </c>
      <c r="C716" s="1">
        <v>43699</v>
      </c>
      <c r="D716" s="1">
        <v>43701</v>
      </c>
      <c r="E716">
        <v>7748.33</v>
      </c>
      <c r="F716" t="s">
        <v>625</v>
      </c>
    </row>
    <row r="717" spans="1:6">
      <c r="A717" t="s">
        <v>139</v>
      </c>
      <c r="B717" t="s">
        <v>12</v>
      </c>
      <c r="C717" s="1">
        <v>43699</v>
      </c>
      <c r="D717" s="1">
        <v>43701</v>
      </c>
      <c r="E717">
        <v>7748.33</v>
      </c>
      <c r="F717" t="s">
        <v>846</v>
      </c>
    </row>
    <row r="718" spans="1:6">
      <c r="A718" t="s">
        <v>277</v>
      </c>
      <c r="B718" t="s">
        <v>12</v>
      </c>
      <c r="C718" s="1">
        <v>43699</v>
      </c>
      <c r="D718" s="1">
        <v>43701</v>
      </c>
      <c r="E718">
        <v>7748.33</v>
      </c>
      <c r="F718" t="s">
        <v>847</v>
      </c>
    </row>
    <row r="719" spans="1:6">
      <c r="A719" t="s">
        <v>75</v>
      </c>
      <c r="B719" t="s">
        <v>12</v>
      </c>
      <c r="C719" s="1">
        <v>43699</v>
      </c>
      <c r="D719" s="1">
        <v>43701</v>
      </c>
      <c r="E719">
        <v>7748.33</v>
      </c>
      <c r="F719" t="s">
        <v>846</v>
      </c>
    </row>
    <row r="720" spans="1:6">
      <c r="A720" t="s">
        <v>37</v>
      </c>
      <c r="B720" t="s">
        <v>12</v>
      </c>
      <c r="C720" s="1">
        <v>43699</v>
      </c>
      <c r="D720" s="1">
        <v>43701</v>
      </c>
      <c r="E720">
        <v>7748.33</v>
      </c>
      <c r="F720" t="s">
        <v>846</v>
      </c>
    </row>
    <row r="721" spans="1:6">
      <c r="A721" t="s">
        <v>47</v>
      </c>
      <c r="B721" t="s">
        <v>12</v>
      </c>
      <c r="C721" s="1">
        <v>43699</v>
      </c>
      <c r="D721" s="1">
        <v>43701</v>
      </c>
      <c r="E721">
        <v>7748.33</v>
      </c>
      <c r="F721" t="s">
        <v>846</v>
      </c>
    </row>
    <row r="722" spans="1:6">
      <c r="A722" t="s">
        <v>141</v>
      </c>
      <c r="B722" t="s">
        <v>12</v>
      </c>
      <c r="C722" s="1">
        <v>43699</v>
      </c>
      <c r="D722" s="1">
        <v>43701</v>
      </c>
      <c r="E722">
        <v>7748.33</v>
      </c>
      <c r="F722" t="s">
        <v>846</v>
      </c>
    </row>
    <row r="723" spans="1:6">
      <c r="A723" t="s">
        <v>585</v>
      </c>
      <c r="B723" t="s">
        <v>25</v>
      </c>
      <c r="C723" s="1">
        <v>43699</v>
      </c>
      <c r="D723" s="1">
        <v>43701</v>
      </c>
      <c r="E723">
        <v>7748.33</v>
      </c>
      <c r="F723" t="s">
        <v>848</v>
      </c>
    </row>
    <row r="724" spans="1:6">
      <c r="A724" t="s">
        <v>139</v>
      </c>
      <c r="B724" t="s">
        <v>12</v>
      </c>
      <c r="C724" s="1">
        <v>43608</v>
      </c>
      <c r="D724" s="1">
        <v>43608</v>
      </c>
      <c r="E724">
        <v>1150</v>
      </c>
      <c r="F724" t="s">
        <v>43</v>
      </c>
    </row>
    <row r="725" spans="1:6">
      <c r="A725" t="s">
        <v>51</v>
      </c>
      <c r="B725" t="s">
        <v>25</v>
      </c>
      <c r="C725" s="1">
        <v>43712</v>
      </c>
      <c r="D725" s="1">
        <v>43713</v>
      </c>
      <c r="E725">
        <v>7966.33</v>
      </c>
      <c r="F725" t="s">
        <v>852</v>
      </c>
    </row>
    <row r="726" spans="1:6">
      <c r="A726" t="s">
        <v>60</v>
      </c>
      <c r="B726" t="s">
        <v>25</v>
      </c>
      <c r="C726" s="1">
        <v>43712</v>
      </c>
      <c r="D726" s="1">
        <v>43713</v>
      </c>
      <c r="E726">
        <v>7966.33</v>
      </c>
      <c r="F726" t="s">
        <v>853</v>
      </c>
    </row>
    <row r="727" spans="1:6">
      <c r="A727" t="s">
        <v>318</v>
      </c>
      <c r="B727" t="s">
        <v>25</v>
      </c>
      <c r="C727" s="1">
        <v>43712</v>
      </c>
      <c r="D727" s="1">
        <v>43713</v>
      </c>
      <c r="E727">
        <v>7966.33</v>
      </c>
      <c r="F727" t="s">
        <v>852</v>
      </c>
    </row>
    <row r="728" spans="1:6">
      <c r="A728" t="s">
        <v>115</v>
      </c>
      <c r="B728" t="s">
        <v>25</v>
      </c>
      <c r="C728" s="1">
        <v>43712</v>
      </c>
      <c r="D728" s="1">
        <v>43713</v>
      </c>
      <c r="E728">
        <v>7966.33</v>
      </c>
      <c r="F728" t="s">
        <v>852</v>
      </c>
    </row>
    <row r="729" spans="1:6">
      <c r="A729" t="s">
        <v>308</v>
      </c>
      <c r="B729" t="s">
        <v>25</v>
      </c>
      <c r="C729" s="1">
        <v>43712</v>
      </c>
      <c r="D729" s="1">
        <v>43713</v>
      </c>
      <c r="E729">
        <v>7966.33</v>
      </c>
      <c r="F729" t="s">
        <v>852</v>
      </c>
    </row>
    <row r="730" spans="1:6">
      <c r="A730" t="s">
        <v>34</v>
      </c>
      <c r="B730" t="s">
        <v>35</v>
      </c>
      <c r="C730" s="1">
        <v>43712</v>
      </c>
      <c r="D730" s="1">
        <v>43713</v>
      </c>
      <c r="E730">
        <v>7966.33</v>
      </c>
      <c r="F730" t="s">
        <v>852</v>
      </c>
    </row>
    <row r="731" spans="1:6">
      <c r="A731" t="s">
        <v>294</v>
      </c>
      <c r="B731" t="s">
        <v>25</v>
      </c>
      <c r="C731" s="1">
        <v>43712</v>
      </c>
      <c r="D731" s="1">
        <v>43713</v>
      </c>
      <c r="E731">
        <v>7966.33</v>
      </c>
      <c r="F731" t="s">
        <v>853</v>
      </c>
    </row>
    <row r="732" spans="1:6">
      <c r="A732" t="s">
        <v>476</v>
      </c>
      <c r="B732" t="s">
        <v>14</v>
      </c>
      <c r="C732" s="1">
        <v>43695</v>
      </c>
      <c r="D732" s="1">
        <v>43697</v>
      </c>
      <c r="E732">
        <v>12960</v>
      </c>
      <c r="F732" t="s">
        <v>862</v>
      </c>
    </row>
    <row r="733" spans="1:6">
      <c r="A733" t="s">
        <v>201</v>
      </c>
      <c r="B733" t="s">
        <v>14</v>
      </c>
      <c r="C733" s="1">
        <v>43695</v>
      </c>
      <c r="D733" s="1">
        <v>43698</v>
      </c>
      <c r="E733">
        <v>9370</v>
      </c>
      <c r="F733" t="s">
        <v>862</v>
      </c>
    </row>
    <row r="734" spans="1:6">
      <c r="A734" t="s">
        <v>233</v>
      </c>
      <c r="B734" t="s">
        <v>14</v>
      </c>
      <c r="C734" s="1">
        <v>43695</v>
      </c>
      <c r="D734" s="1">
        <v>43698</v>
      </c>
      <c r="E734">
        <v>35225.56</v>
      </c>
      <c r="F734" t="s">
        <v>863</v>
      </c>
    </row>
    <row r="735" spans="1:6">
      <c r="A735" t="s">
        <v>15</v>
      </c>
      <c r="B735" t="s">
        <v>14</v>
      </c>
      <c r="C735" s="1">
        <v>43695</v>
      </c>
      <c r="D735" s="1">
        <v>43698</v>
      </c>
      <c r="E735">
        <v>11200</v>
      </c>
      <c r="F735" t="s">
        <v>862</v>
      </c>
    </row>
    <row r="736" spans="1:6">
      <c r="A736" t="s">
        <v>217</v>
      </c>
      <c r="B736" t="s">
        <v>14</v>
      </c>
      <c r="C736" s="1">
        <v>43695</v>
      </c>
      <c r="D736" s="1">
        <v>43697</v>
      </c>
      <c r="E736">
        <v>7100</v>
      </c>
      <c r="F736" t="s">
        <v>862</v>
      </c>
    </row>
    <row r="737" spans="1:6">
      <c r="A737" t="s">
        <v>19</v>
      </c>
      <c r="B737" t="s">
        <v>14</v>
      </c>
      <c r="C737" s="1">
        <v>43637</v>
      </c>
      <c r="D737" s="1">
        <v>43672</v>
      </c>
      <c r="E737">
        <v>27512.06</v>
      </c>
      <c r="F737" t="s">
        <v>90</v>
      </c>
    </row>
    <row r="738" spans="1:6">
      <c r="A738" t="s">
        <v>49</v>
      </c>
      <c r="B738" t="s">
        <v>35</v>
      </c>
      <c r="C738" s="1">
        <v>43637</v>
      </c>
      <c r="D738" s="1">
        <v>43672</v>
      </c>
      <c r="E738">
        <v>908.5</v>
      </c>
      <c r="F738" t="s">
        <v>867</v>
      </c>
    </row>
    <row r="739" spans="1:6">
      <c r="A739" t="s">
        <v>273</v>
      </c>
      <c r="B739" t="s">
        <v>14</v>
      </c>
      <c r="C739" s="1">
        <v>43670</v>
      </c>
      <c r="D739" s="1">
        <v>43671</v>
      </c>
      <c r="E739">
        <v>7542.15</v>
      </c>
      <c r="F739" t="s">
        <v>868</v>
      </c>
    </row>
    <row r="740" spans="1:6">
      <c r="A740" t="s">
        <v>19</v>
      </c>
      <c r="B740" t="s">
        <v>14</v>
      </c>
      <c r="C740" s="1">
        <v>43670</v>
      </c>
      <c r="D740" s="1">
        <v>43671</v>
      </c>
      <c r="E740">
        <v>16050</v>
      </c>
      <c r="F740" t="s">
        <v>869</v>
      </c>
    </row>
    <row r="741" spans="1:6">
      <c r="A741" t="s">
        <v>54</v>
      </c>
      <c r="B741" t="s">
        <v>33</v>
      </c>
      <c r="C741" s="1">
        <v>43670</v>
      </c>
      <c r="D741" s="1">
        <v>43671</v>
      </c>
      <c r="E741">
        <v>6064.31</v>
      </c>
      <c r="F741" t="s">
        <v>870</v>
      </c>
    </row>
    <row r="742" spans="1:6">
      <c r="A742" t="s">
        <v>315</v>
      </c>
      <c r="B742" t="s">
        <v>316</v>
      </c>
      <c r="C742" s="1">
        <v>43581</v>
      </c>
      <c r="D742" s="1">
        <v>43584</v>
      </c>
      <c r="E742">
        <v>8832.7800000000007</v>
      </c>
      <c r="F742" t="s">
        <v>726</v>
      </c>
    </row>
    <row r="743" spans="1:6">
      <c r="A743" t="s">
        <v>44</v>
      </c>
      <c r="B743" t="s">
        <v>45</v>
      </c>
      <c r="C743" s="1">
        <v>43581</v>
      </c>
      <c r="D743" s="1">
        <v>43582</v>
      </c>
      <c r="E743">
        <v>6941.28</v>
      </c>
      <c r="F743" t="s">
        <v>871</v>
      </c>
    </row>
    <row r="744" spans="1:6">
      <c r="A744" t="s">
        <v>86</v>
      </c>
      <c r="B744" t="s">
        <v>87</v>
      </c>
      <c r="C744" s="1">
        <v>43581</v>
      </c>
      <c r="D744" s="1">
        <v>43582</v>
      </c>
      <c r="E744">
        <v>6941.28</v>
      </c>
      <c r="F744" t="s">
        <v>615</v>
      </c>
    </row>
    <row r="745" spans="1:6">
      <c r="A745" t="s">
        <v>62</v>
      </c>
      <c r="B745" t="s">
        <v>63</v>
      </c>
      <c r="C745" s="1">
        <v>43581</v>
      </c>
      <c r="D745" s="1">
        <v>43582</v>
      </c>
      <c r="E745">
        <v>6941.28</v>
      </c>
      <c r="F745" t="s">
        <v>615</v>
      </c>
    </row>
    <row r="746" spans="1:6">
      <c r="A746" t="s">
        <v>55</v>
      </c>
      <c r="B746" t="s">
        <v>12</v>
      </c>
      <c r="C746" s="1">
        <v>43581</v>
      </c>
      <c r="D746" s="1">
        <v>43582</v>
      </c>
      <c r="E746">
        <v>6941.28</v>
      </c>
      <c r="F746" t="s">
        <v>872</v>
      </c>
    </row>
    <row r="747" spans="1:6">
      <c r="A747" t="s">
        <v>66</v>
      </c>
      <c r="B747" t="s">
        <v>12</v>
      </c>
      <c r="C747" s="1">
        <v>43581</v>
      </c>
      <c r="D747" s="1">
        <v>43582</v>
      </c>
      <c r="E747">
        <v>6941.28</v>
      </c>
      <c r="F747" t="s">
        <v>873</v>
      </c>
    </row>
    <row r="748" spans="1:6">
      <c r="A748" t="s">
        <v>11</v>
      </c>
      <c r="B748" t="s">
        <v>12</v>
      </c>
      <c r="C748" s="1">
        <v>43581</v>
      </c>
      <c r="D748" s="1">
        <v>43582</v>
      </c>
      <c r="E748">
        <v>6941.28</v>
      </c>
      <c r="F748" t="s">
        <v>722</v>
      </c>
    </row>
    <row r="749" spans="1:6">
      <c r="A749" t="s">
        <v>27</v>
      </c>
      <c r="B749" t="s">
        <v>12</v>
      </c>
      <c r="C749" s="1">
        <v>43581</v>
      </c>
      <c r="D749" s="1">
        <v>43582</v>
      </c>
      <c r="E749">
        <v>6941.28</v>
      </c>
      <c r="F749" t="s">
        <v>722</v>
      </c>
    </row>
    <row r="750" spans="1:6">
      <c r="A750" t="s">
        <v>78</v>
      </c>
      <c r="B750" t="s">
        <v>79</v>
      </c>
      <c r="C750" s="1">
        <v>43581</v>
      </c>
      <c r="D750" s="1">
        <v>43582</v>
      </c>
      <c r="E750">
        <v>6941.28</v>
      </c>
      <c r="F750" t="s">
        <v>724</v>
      </c>
    </row>
    <row r="751" spans="1:6">
      <c r="A751" t="s">
        <v>88</v>
      </c>
      <c r="B751" t="s">
        <v>89</v>
      </c>
      <c r="C751" s="1">
        <v>43581</v>
      </c>
      <c r="D751" s="1">
        <v>43582</v>
      </c>
      <c r="E751">
        <v>6941.28</v>
      </c>
      <c r="F751" t="s">
        <v>722</v>
      </c>
    </row>
    <row r="752" spans="1:6">
      <c r="A752" t="s">
        <v>73</v>
      </c>
      <c r="B752" t="s">
        <v>12</v>
      </c>
      <c r="C752" s="1">
        <v>43581</v>
      </c>
      <c r="D752" s="1">
        <v>43582</v>
      </c>
      <c r="E752">
        <v>6941.28</v>
      </c>
      <c r="F752" t="s">
        <v>615</v>
      </c>
    </row>
    <row r="753" spans="1:6">
      <c r="A753" t="s">
        <v>557</v>
      </c>
      <c r="B753" t="s">
        <v>25</v>
      </c>
      <c r="C753" s="1">
        <v>43637</v>
      </c>
      <c r="D753" s="1">
        <v>43672</v>
      </c>
      <c r="E753">
        <v>22121.279999999999</v>
      </c>
      <c r="F753" t="s">
        <v>874</v>
      </c>
    </row>
    <row r="754" spans="1:6">
      <c r="A754" t="s">
        <v>557</v>
      </c>
      <c r="B754" t="s">
        <v>25</v>
      </c>
      <c r="C754" s="1">
        <v>43637</v>
      </c>
      <c r="D754" s="1">
        <v>43672</v>
      </c>
      <c r="E754">
        <v>48585</v>
      </c>
      <c r="F754" t="s">
        <v>875</v>
      </c>
    </row>
    <row r="755" spans="1:6">
      <c r="A755" t="s">
        <v>877</v>
      </c>
      <c r="B755" t="s">
        <v>14</v>
      </c>
      <c r="C755" s="1">
        <v>43695</v>
      </c>
      <c r="D755" s="1">
        <v>43697</v>
      </c>
      <c r="E755">
        <v>5250</v>
      </c>
      <c r="F755" t="s">
        <v>878</v>
      </c>
    </row>
    <row r="756" spans="1:6">
      <c r="A756" t="s">
        <v>217</v>
      </c>
      <c r="B756" t="s">
        <v>14</v>
      </c>
      <c r="C756" s="1">
        <v>43695</v>
      </c>
      <c r="D756" s="1">
        <v>43697</v>
      </c>
      <c r="E756">
        <v>4700</v>
      </c>
      <c r="F756" t="s">
        <v>862</v>
      </c>
    </row>
    <row r="757" spans="1:6">
      <c r="A757" t="s">
        <v>69</v>
      </c>
      <c r="B757" t="s">
        <v>14</v>
      </c>
      <c r="C757" s="1">
        <v>43695</v>
      </c>
      <c r="D757" s="1">
        <v>43697</v>
      </c>
      <c r="E757">
        <v>7400</v>
      </c>
      <c r="F757" t="s">
        <v>880</v>
      </c>
    </row>
    <row r="758" spans="1:6">
      <c r="A758" t="s">
        <v>49</v>
      </c>
      <c r="B758" t="s">
        <v>35</v>
      </c>
      <c r="C758" s="1">
        <v>43712</v>
      </c>
      <c r="D758" s="1">
        <v>43713</v>
      </c>
      <c r="E758">
        <v>7966.33</v>
      </c>
      <c r="F758" t="s">
        <v>852</v>
      </c>
    </row>
    <row r="759" spans="1:6">
      <c r="A759" t="s">
        <v>154</v>
      </c>
      <c r="B759" t="s">
        <v>155</v>
      </c>
      <c r="C759" s="1">
        <v>43712</v>
      </c>
      <c r="D759" s="1">
        <v>43713</v>
      </c>
      <c r="E759">
        <v>7966.33</v>
      </c>
      <c r="F759" t="s">
        <v>881</v>
      </c>
    </row>
    <row r="760" spans="1:6">
      <c r="A760" t="s">
        <v>194</v>
      </c>
      <c r="B760" t="s">
        <v>35</v>
      </c>
      <c r="C760" s="1">
        <v>43712</v>
      </c>
      <c r="D760" s="1">
        <v>43713</v>
      </c>
      <c r="E760">
        <v>7966.33</v>
      </c>
      <c r="F760" t="s">
        <v>882</v>
      </c>
    </row>
    <row r="761" spans="1:6">
      <c r="A761" t="s">
        <v>19</v>
      </c>
      <c r="B761" t="s">
        <v>14</v>
      </c>
      <c r="C761" s="1">
        <v>43695</v>
      </c>
      <c r="D761" s="1">
        <v>43698</v>
      </c>
      <c r="E761">
        <v>64067.16</v>
      </c>
      <c r="F761" t="s">
        <v>880</v>
      </c>
    </row>
    <row r="762" spans="1:6">
      <c r="A762" t="s">
        <v>69</v>
      </c>
      <c r="B762" t="s">
        <v>14</v>
      </c>
      <c r="C762" s="1">
        <v>43695</v>
      </c>
      <c r="D762" s="1">
        <v>43697</v>
      </c>
      <c r="E762">
        <v>7800</v>
      </c>
      <c r="F762" t="s">
        <v>880</v>
      </c>
    </row>
    <row r="763" spans="1:6">
      <c r="A763" t="s">
        <v>19</v>
      </c>
      <c r="B763" t="s">
        <v>14</v>
      </c>
      <c r="C763" s="1">
        <v>43695</v>
      </c>
      <c r="D763" s="1">
        <v>43698</v>
      </c>
      <c r="E763">
        <v>4600</v>
      </c>
      <c r="F763" t="s">
        <v>880</v>
      </c>
    </row>
    <row r="764" spans="1:6">
      <c r="A764" t="s">
        <v>19</v>
      </c>
      <c r="B764" t="s">
        <v>14</v>
      </c>
      <c r="C764" s="1">
        <v>43695</v>
      </c>
      <c r="D764" s="1">
        <v>43697</v>
      </c>
      <c r="E764">
        <v>9000</v>
      </c>
      <c r="F764" t="s">
        <v>880</v>
      </c>
    </row>
    <row r="765" spans="1:6">
      <c r="A765" t="s">
        <v>19</v>
      </c>
      <c r="B765" t="s">
        <v>14</v>
      </c>
      <c r="C765" s="1">
        <v>43695</v>
      </c>
      <c r="D765" s="1">
        <v>43698</v>
      </c>
      <c r="E765">
        <v>8400</v>
      </c>
      <c r="F765" t="s">
        <v>880</v>
      </c>
    </row>
    <row r="766" spans="1:6">
      <c r="A766" t="s">
        <v>14</v>
      </c>
      <c r="B766" t="s">
        <v>14</v>
      </c>
      <c r="C766" s="1">
        <v>43670</v>
      </c>
      <c r="D766" s="1">
        <v>43671</v>
      </c>
      <c r="E766">
        <v>26366.63</v>
      </c>
      <c r="F766" t="s">
        <v>883</v>
      </c>
    </row>
    <row r="767" spans="1:6">
      <c r="A767" t="s">
        <v>66</v>
      </c>
      <c r="B767" t="s">
        <v>12</v>
      </c>
      <c r="C767" s="1">
        <v>43640</v>
      </c>
      <c r="D767" s="1">
        <v>43672</v>
      </c>
      <c r="E767">
        <v>58616.14</v>
      </c>
      <c r="F767" t="s">
        <v>884</v>
      </c>
    </row>
    <row r="768" spans="1:6">
      <c r="A768" t="s">
        <v>32</v>
      </c>
      <c r="B768" t="s">
        <v>33</v>
      </c>
      <c r="C768" s="1">
        <v>43640</v>
      </c>
      <c r="D768" s="1">
        <v>43672</v>
      </c>
      <c r="E768">
        <v>28497.3</v>
      </c>
      <c r="F768" t="s">
        <v>472</v>
      </c>
    </row>
    <row r="769" spans="1:6">
      <c r="A769" t="s">
        <v>19</v>
      </c>
      <c r="B769" t="s">
        <v>14</v>
      </c>
      <c r="C769" s="1">
        <v>43670</v>
      </c>
      <c r="D769" s="1">
        <v>43670</v>
      </c>
      <c r="E769">
        <v>12611.25</v>
      </c>
      <c r="F769" t="s">
        <v>886</v>
      </c>
    </row>
    <row r="770" spans="1:6">
      <c r="A770" t="s">
        <v>41</v>
      </c>
      <c r="B770" t="s">
        <v>14</v>
      </c>
      <c r="C770" s="1">
        <v>43581</v>
      </c>
      <c r="D770" s="1">
        <v>43582</v>
      </c>
      <c r="E770">
        <v>8832.7800000000007</v>
      </c>
      <c r="F770" t="s">
        <v>615</v>
      </c>
    </row>
    <row r="771" spans="1:6">
      <c r="A771" t="s">
        <v>34</v>
      </c>
      <c r="B771" t="s">
        <v>35</v>
      </c>
      <c r="C771" s="1">
        <v>43677</v>
      </c>
      <c r="D771" s="1">
        <v>43683</v>
      </c>
      <c r="E771">
        <v>1122.1099999999999</v>
      </c>
      <c r="F771" t="s">
        <v>892</v>
      </c>
    </row>
    <row r="772" spans="1:6">
      <c r="A772" t="s">
        <v>49</v>
      </c>
      <c r="B772" t="s">
        <v>35</v>
      </c>
      <c r="C772" s="1">
        <v>43677</v>
      </c>
      <c r="D772" s="1">
        <v>43683</v>
      </c>
      <c r="E772">
        <v>1122.1099999999999</v>
      </c>
      <c r="F772" t="s">
        <v>893</v>
      </c>
    </row>
    <row r="773" spans="1:6">
      <c r="A773" t="s">
        <v>60</v>
      </c>
      <c r="B773" t="s">
        <v>25</v>
      </c>
      <c r="C773" s="1">
        <v>43677</v>
      </c>
      <c r="D773" s="1">
        <v>43683</v>
      </c>
      <c r="E773">
        <v>1122.1099999999999</v>
      </c>
      <c r="F773" t="s">
        <v>892</v>
      </c>
    </row>
    <row r="774" spans="1:6">
      <c r="A774" t="s">
        <v>51</v>
      </c>
      <c r="B774" t="s">
        <v>25</v>
      </c>
      <c r="C774" s="1">
        <v>43677</v>
      </c>
      <c r="D774" s="1">
        <v>43683</v>
      </c>
      <c r="E774">
        <v>1122.1099999999999</v>
      </c>
      <c r="F774" t="s">
        <v>892</v>
      </c>
    </row>
    <row r="775" spans="1:6">
      <c r="A775" t="s">
        <v>29</v>
      </c>
      <c r="B775" t="s">
        <v>30</v>
      </c>
      <c r="C775" s="1">
        <v>43677</v>
      </c>
      <c r="D775" s="1">
        <v>43679</v>
      </c>
      <c r="E775">
        <v>11631.79</v>
      </c>
      <c r="F775" t="s">
        <v>717</v>
      </c>
    </row>
    <row r="776" spans="1:6">
      <c r="A776" t="s">
        <v>277</v>
      </c>
      <c r="B776" t="s">
        <v>12</v>
      </c>
      <c r="C776" s="1">
        <v>43677</v>
      </c>
      <c r="D776" s="1">
        <v>43679</v>
      </c>
      <c r="E776">
        <v>1451.88</v>
      </c>
      <c r="F776" t="s">
        <v>894</v>
      </c>
    </row>
    <row r="777" spans="1:6">
      <c r="A777" t="s">
        <v>37</v>
      </c>
      <c r="B777" t="s">
        <v>12</v>
      </c>
      <c r="C777" s="1">
        <v>43677</v>
      </c>
      <c r="D777" s="1">
        <v>43679</v>
      </c>
      <c r="E777">
        <v>4723.46</v>
      </c>
      <c r="F777" t="s">
        <v>895</v>
      </c>
    </row>
    <row r="778" spans="1:6">
      <c r="A778" t="s">
        <v>66</v>
      </c>
      <c r="B778" t="s">
        <v>12</v>
      </c>
      <c r="C778" s="1">
        <v>43672</v>
      </c>
      <c r="D778" s="1">
        <v>43676</v>
      </c>
      <c r="E778">
        <v>20227.5</v>
      </c>
      <c r="F778" t="s">
        <v>904</v>
      </c>
    </row>
    <row r="779" spans="1:6">
      <c r="A779" t="s">
        <v>44</v>
      </c>
      <c r="B779" t="s">
        <v>45</v>
      </c>
      <c r="C779" s="1">
        <v>43774</v>
      </c>
      <c r="D779" s="1">
        <v>43774</v>
      </c>
      <c r="E779">
        <v>2398</v>
      </c>
      <c r="F779" t="s">
        <v>905</v>
      </c>
    </row>
    <row r="780" spans="1:6">
      <c r="A780" t="s">
        <v>62</v>
      </c>
      <c r="B780" t="s">
        <v>63</v>
      </c>
      <c r="C780" s="1">
        <v>43774</v>
      </c>
      <c r="D780" s="1">
        <v>43774</v>
      </c>
      <c r="E780">
        <v>9741</v>
      </c>
      <c r="F780" t="s">
        <v>905</v>
      </c>
    </row>
    <row r="781" spans="1:6">
      <c r="A781" t="s">
        <v>318</v>
      </c>
      <c r="B781" t="s">
        <v>25</v>
      </c>
      <c r="C781" s="1">
        <v>43774</v>
      </c>
      <c r="D781" s="1">
        <v>43774</v>
      </c>
      <c r="E781">
        <v>4496</v>
      </c>
      <c r="F781" t="s">
        <v>905</v>
      </c>
    </row>
    <row r="782" spans="1:6">
      <c r="A782" t="s">
        <v>142</v>
      </c>
      <c r="B782" t="s">
        <v>12</v>
      </c>
      <c r="C782" s="1">
        <v>43774</v>
      </c>
      <c r="D782" s="1">
        <v>43774</v>
      </c>
      <c r="E782">
        <v>8692</v>
      </c>
      <c r="F782" t="s">
        <v>905</v>
      </c>
    </row>
    <row r="783" spans="1:6">
      <c r="A783" t="s">
        <v>177</v>
      </c>
      <c r="B783" t="s">
        <v>14</v>
      </c>
      <c r="C783" s="1">
        <v>43696</v>
      </c>
      <c r="D783" s="1">
        <v>43698</v>
      </c>
      <c r="E783">
        <v>3050</v>
      </c>
      <c r="F783" t="s">
        <v>880</v>
      </c>
    </row>
    <row r="784" spans="1:6">
      <c r="A784" t="s">
        <v>17</v>
      </c>
      <c r="B784" t="s">
        <v>18</v>
      </c>
      <c r="C784" s="1">
        <v>43769</v>
      </c>
      <c r="D784" s="1">
        <v>43771</v>
      </c>
      <c r="E784">
        <v>33880</v>
      </c>
      <c r="F784" t="s">
        <v>920</v>
      </c>
    </row>
    <row r="785" spans="1:6">
      <c r="A785" t="s">
        <v>416</v>
      </c>
      <c r="B785" t="s">
        <v>417</v>
      </c>
      <c r="C785" s="1">
        <v>43769</v>
      </c>
      <c r="D785" s="1">
        <v>43771</v>
      </c>
      <c r="E785">
        <v>2542.86</v>
      </c>
      <c r="F785" t="s">
        <v>921</v>
      </c>
    </row>
    <row r="786" spans="1:6">
      <c r="A786" t="s">
        <v>416</v>
      </c>
      <c r="B786" t="s">
        <v>417</v>
      </c>
      <c r="C786" s="1">
        <v>43641</v>
      </c>
      <c r="D786" s="1">
        <v>43672</v>
      </c>
      <c r="E786">
        <v>9506.19</v>
      </c>
      <c r="F786" t="s">
        <v>472</v>
      </c>
    </row>
    <row r="787" spans="1:6">
      <c r="A787" t="s">
        <v>735</v>
      </c>
      <c r="B787" t="s">
        <v>537</v>
      </c>
      <c r="C787" s="1">
        <v>43566</v>
      </c>
      <c r="D787" s="1">
        <v>43566</v>
      </c>
      <c r="E787">
        <v>4930.63</v>
      </c>
      <c r="F787" t="s">
        <v>923</v>
      </c>
    </row>
    <row r="788" spans="1:6">
      <c r="A788" t="s">
        <v>10</v>
      </c>
      <c r="B788" t="s">
        <v>14</v>
      </c>
      <c r="C788" s="1">
        <v>43625</v>
      </c>
      <c r="D788" s="1">
        <v>43672</v>
      </c>
      <c r="E788">
        <v>2640</v>
      </c>
      <c r="F788" t="s">
        <v>924</v>
      </c>
    </row>
    <row r="789" spans="1:6">
      <c r="A789" t="s">
        <v>19</v>
      </c>
      <c r="B789" t="s">
        <v>14</v>
      </c>
      <c r="C789" s="1">
        <v>43625</v>
      </c>
      <c r="D789" s="1">
        <v>43673</v>
      </c>
      <c r="E789">
        <v>9990</v>
      </c>
      <c r="F789" t="s">
        <v>925</v>
      </c>
    </row>
    <row r="790" spans="1:6">
      <c r="A790" t="s">
        <v>19</v>
      </c>
      <c r="B790" t="s">
        <v>14</v>
      </c>
      <c r="C790" s="1">
        <v>43625</v>
      </c>
      <c r="D790" s="1">
        <v>43673</v>
      </c>
      <c r="E790">
        <v>7953.75</v>
      </c>
      <c r="F790" t="s">
        <v>927</v>
      </c>
    </row>
    <row r="791" spans="1:6">
      <c r="A791" t="s">
        <v>19</v>
      </c>
      <c r="B791" t="s">
        <v>14</v>
      </c>
      <c r="C791" s="1">
        <v>43625</v>
      </c>
      <c r="D791" s="1">
        <v>43672</v>
      </c>
      <c r="E791">
        <v>8599</v>
      </c>
      <c r="F791" t="s">
        <v>928</v>
      </c>
    </row>
    <row r="792" spans="1:6">
      <c r="A792" t="s">
        <v>19</v>
      </c>
      <c r="B792" t="s">
        <v>14</v>
      </c>
      <c r="C792" s="1">
        <v>43625</v>
      </c>
      <c r="D792" s="1">
        <v>43673</v>
      </c>
      <c r="E792">
        <v>8273.75</v>
      </c>
      <c r="F792" t="s">
        <v>929</v>
      </c>
    </row>
    <row r="793" spans="1:6">
      <c r="A793" t="s">
        <v>19</v>
      </c>
      <c r="B793" t="s">
        <v>14</v>
      </c>
      <c r="C793" s="1">
        <v>43625</v>
      </c>
      <c r="D793" s="1">
        <v>43672</v>
      </c>
      <c r="E793">
        <v>7845.77</v>
      </c>
      <c r="F793" t="s">
        <v>930</v>
      </c>
    </row>
    <row r="794" spans="1:6">
      <c r="A794" t="s">
        <v>88</v>
      </c>
      <c r="B794" t="s">
        <v>89</v>
      </c>
      <c r="C794" s="1">
        <v>43769</v>
      </c>
      <c r="D794" s="1">
        <v>43771</v>
      </c>
      <c r="E794">
        <v>81060</v>
      </c>
      <c r="F794" t="s">
        <v>943</v>
      </c>
    </row>
    <row r="795" spans="1:6">
      <c r="A795" t="s">
        <v>536</v>
      </c>
      <c r="B795" t="s">
        <v>537</v>
      </c>
      <c r="C795" s="1">
        <v>43624</v>
      </c>
      <c r="D795" s="1">
        <v>43627</v>
      </c>
      <c r="E795">
        <v>11582.49</v>
      </c>
      <c r="F795" t="s">
        <v>959</v>
      </c>
    </row>
    <row r="796" spans="1:6">
      <c r="A796" t="s">
        <v>278</v>
      </c>
      <c r="B796" t="s">
        <v>279</v>
      </c>
      <c r="C796" s="1">
        <v>43624</v>
      </c>
      <c r="D796" s="1">
        <v>43627</v>
      </c>
      <c r="E796">
        <v>11528.49</v>
      </c>
      <c r="F796" t="s">
        <v>960</v>
      </c>
    </row>
    <row r="797" spans="1:6">
      <c r="A797" t="s">
        <v>560</v>
      </c>
      <c r="B797" t="s">
        <v>561</v>
      </c>
      <c r="C797" s="1">
        <v>43624</v>
      </c>
      <c r="D797" s="1">
        <v>43627</v>
      </c>
      <c r="E797">
        <v>11582.49</v>
      </c>
      <c r="F797" t="s">
        <v>961</v>
      </c>
    </row>
    <row r="798" spans="1:6">
      <c r="A798" t="s">
        <v>584</v>
      </c>
      <c r="B798" t="s">
        <v>25</v>
      </c>
      <c r="C798" s="1">
        <v>43624</v>
      </c>
      <c r="D798" s="1">
        <v>43627</v>
      </c>
      <c r="E798">
        <v>11582.51</v>
      </c>
      <c r="F798" t="s">
        <v>962</v>
      </c>
    </row>
    <row r="799" spans="1:6">
      <c r="A799" t="s">
        <v>69</v>
      </c>
      <c r="B799" t="s">
        <v>14</v>
      </c>
      <c r="C799" s="1">
        <v>43731</v>
      </c>
      <c r="D799" s="1">
        <v>43734</v>
      </c>
      <c r="E799">
        <v>3163.5</v>
      </c>
      <c r="F799" t="s">
        <v>59</v>
      </c>
    </row>
    <row r="800" spans="1:6">
      <c r="A800" t="s">
        <v>69</v>
      </c>
      <c r="B800" t="s">
        <v>14</v>
      </c>
      <c r="C800" s="1">
        <v>43731</v>
      </c>
      <c r="D800" s="1">
        <v>43734</v>
      </c>
      <c r="E800">
        <v>6449.55</v>
      </c>
      <c r="F800" t="s">
        <v>58</v>
      </c>
    </row>
    <row r="801" spans="1:6">
      <c r="A801" t="s">
        <v>69</v>
      </c>
      <c r="B801" t="s">
        <v>14</v>
      </c>
      <c r="C801" s="1">
        <v>43731</v>
      </c>
      <c r="D801" s="1">
        <v>43734</v>
      </c>
      <c r="E801">
        <v>8109.68</v>
      </c>
      <c r="F801" t="s">
        <v>963</v>
      </c>
    </row>
    <row r="802" spans="1:6">
      <c r="A802" t="s">
        <v>233</v>
      </c>
      <c r="B802" t="s">
        <v>14</v>
      </c>
      <c r="C802" s="1">
        <v>43690</v>
      </c>
      <c r="D802" s="1">
        <v>43690</v>
      </c>
      <c r="E802">
        <v>2640</v>
      </c>
      <c r="F802" t="s">
        <v>965</v>
      </c>
    </row>
    <row r="803" spans="1:6">
      <c r="A803" t="s">
        <v>277</v>
      </c>
      <c r="B803" t="s">
        <v>12</v>
      </c>
      <c r="C803" s="1">
        <v>43784</v>
      </c>
      <c r="D803" s="1">
        <v>43787</v>
      </c>
      <c r="E803">
        <v>15697.5</v>
      </c>
      <c r="F803" t="s">
        <v>966</v>
      </c>
    </row>
    <row r="804" spans="1:6">
      <c r="A804" t="s">
        <v>73</v>
      </c>
      <c r="B804" t="s">
        <v>12</v>
      </c>
      <c r="C804" s="1">
        <v>43784</v>
      </c>
      <c r="D804" s="1">
        <v>43787</v>
      </c>
      <c r="E804">
        <v>16042.5</v>
      </c>
      <c r="F804" t="s">
        <v>967</v>
      </c>
    </row>
    <row r="805" spans="1:6">
      <c r="A805" t="s">
        <v>37</v>
      </c>
      <c r="B805" t="s">
        <v>12</v>
      </c>
      <c r="C805" s="1">
        <v>43784</v>
      </c>
      <c r="D805" s="1">
        <v>43787</v>
      </c>
      <c r="E805">
        <v>15640</v>
      </c>
      <c r="F805" t="s">
        <v>968</v>
      </c>
    </row>
    <row r="806" spans="1:6">
      <c r="A806" t="s">
        <v>75</v>
      </c>
      <c r="B806" t="s">
        <v>12</v>
      </c>
      <c r="C806" s="1">
        <v>43783</v>
      </c>
      <c r="D806" s="1">
        <v>43787</v>
      </c>
      <c r="E806">
        <v>15812.5</v>
      </c>
      <c r="F806" t="s">
        <v>978</v>
      </c>
    </row>
    <row r="807" spans="1:6">
      <c r="A807" t="s">
        <v>142</v>
      </c>
      <c r="B807" t="s">
        <v>12</v>
      </c>
      <c r="C807" s="1">
        <v>43783</v>
      </c>
      <c r="D807" s="1">
        <v>43787</v>
      </c>
      <c r="E807">
        <v>15007.5</v>
      </c>
      <c r="F807" t="s">
        <v>817</v>
      </c>
    </row>
    <row r="808" spans="1:6">
      <c r="A808" t="s">
        <v>139</v>
      </c>
      <c r="B808" t="s">
        <v>12</v>
      </c>
      <c r="C808" s="1">
        <v>43783</v>
      </c>
      <c r="D808" s="1">
        <v>43787</v>
      </c>
      <c r="E808">
        <v>15065</v>
      </c>
      <c r="F808" t="s">
        <v>979</v>
      </c>
    </row>
    <row r="809" spans="1:6">
      <c r="A809" t="s">
        <v>69</v>
      </c>
      <c r="B809" t="s">
        <v>14</v>
      </c>
      <c r="C809" s="1">
        <v>43690</v>
      </c>
      <c r="D809" s="1">
        <v>43691</v>
      </c>
      <c r="E809">
        <v>2640</v>
      </c>
      <c r="F809" t="s">
        <v>985</v>
      </c>
    </row>
    <row r="810" spans="1:6">
      <c r="A810" t="s">
        <v>47</v>
      </c>
      <c r="B810" t="s">
        <v>12</v>
      </c>
      <c r="C810" s="1">
        <v>43642</v>
      </c>
      <c r="D810" s="1">
        <v>43673</v>
      </c>
      <c r="E810">
        <v>21336.25</v>
      </c>
      <c r="F810" t="s">
        <v>992</v>
      </c>
    </row>
    <row r="811" spans="1:6">
      <c r="A811" t="s">
        <v>73</v>
      </c>
      <c r="B811" t="s">
        <v>12</v>
      </c>
      <c r="C811" s="1">
        <v>43642</v>
      </c>
      <c r="D811" s="1">
        <v>43673</v>
      </c>
      <c r="E811">
        <v>6002.5</v>
      </c>
      <c r="F811" t="s">
        <v>993</v>
      </c>
    </row>
    <row r="812" spans="1:6">
      <c r="A812" t="s">
        <v>27</v>
      </c>
      <c r="B812" t="s">
        <v>12</v>
      </c>
      <c r="C812" s="1">
        <v>43642</v>
      </c>
      <c r="D812" s="1">
        <v>43673</v>
      </c>
      <c r="E812">
        <v>10403.75</v>
      </c>
      <c r="F812" t="s">
        <v>994</v>
      </c>
    </row>
    <row r="813" spans="1:6">
      <c r="A813" t="s">
        <v>139</v>
      </c>
      <c r="B813" t="s">
        <v>12</v>
      </c>
      <c r="C813" s="1">
        <v>43642</v>
      </c>
      <c r="D813" s="1">
        <v>43673</v>
      </c>
      <c r="E813">
        <v>2620</v>
      </c>
      <c r="F813" t="s">
        <v>995</v>
      </c>
    </row>
    <row r="814" spans="1:6">
      <c r="A814" t="s">
        <v>51</v>
      </c>
      <c r="B814" t="s">
        <v>25</v>
      </c>
      <c r="C814" s="1">
        <v>43642</v>
      </c>
      <c r="D814" s="1">
        <v>43673</v>
      </c>
      <c r="E814">
        <v>19068.66</v>
      </c>
      <c r="F814" t="s">
        <v>996</v>
      </c>
    </row>
    <row r="815" spans="1:6">
      <c r="A815" t="s">
        <v>51</v>
      </c>
      <c r="B815" t="s">
        <v>25</v>
      </c>
      <c r="C815" s="1">
        <v>43642</v>
      </c>
      <c r="D815" s="1">
        <v>43673</v>
      </c>
      <c r="E815">
        <v>2911.25</v>
      </c>
      <c r="F815" t="s">
        <v>997</v>
      </c>
    </row>
    <row r="816" spans="1:6">
      <c r="A816" t="s">
        <v>51</v>
      </c>
      <c r="B816" t="s">
        <v>25</v>
      </c>
      <c r="C816" s="1">
        <v>43642</v>
      </c>
      <c r="D816" s="1">
        <v>43673</v>
      </c>
      <c r="E816">
        <v>1200</v>
      </c>
      <c r="F816" t="s">
        <v>998</v>
      </c>
    </row>
    <row r="817" spans="1:6">
      <c r="A817" t="s">
        <v>115</v>
      </c>
      <c r="B817" t="s">
        <v>25</v>
      </c>
      <c r="C817" s="1">
        <v>43728</v>
      </c>
      <c r="D817" s="1">
        <v>43738</v>
      </c>
      <c r="E817">
        <v>18414.38</v>
      </c>
      <c r="F817" t="s">
        <v>1005</v>
      </c>
    </row>
    <row r="818" spans="1:6">
      <c r="A818" t="s">
        <v>44</v>
      </c>
      <c r="B818" t="s">
        <v>45</v>
      </c>
      <c r="C818" s="1">
        <v>43725</v>
      </c>
      <c r="D818" s="1">
        <v>43727</v>
      </c>
      <c r="E818">
        <v>33604.33</v>
      </c>
      <c r="F818" t="s">
        <v>1006</v>
      </c>
    </row>
    <row r="819" spans="1:6">
      <c r="A819" t="s">
        <v>294</v>
      </c>
      <c r="B819" t="s">
        <v>25</v>
      </c>
      <c r="C819" s="1">
        <v>43662</v>
      </c>
      <c r="D819" s="1">
        <v>43663</v>
      </c>
      <c r="E819">
        <v>12583.59</v>
      </c>
      <c r="F819" t="s">
        <v>1011</v>
      </c>
    </row>
    <row r="820" spans="1:6">
      <c r="A820" t="s">
        <v>44</v>
      </c>
      <c r="B820" t="s">
        <v>45</v>
      </c>
      <c r="C820" s="1">
        <v>43662</v>
      </c>
      <c r="D820" s="1">
        <v>43663</v>
      </c>
      <c r="E820">
        <v>6494.63</v>
      </c>
      <c r="F820" t="s">
        <v>1012</v>
      </c>
    </row>
    <row r="821" spans="1:6">
      <c r="A821" t="s">
        <v>294</v>
      </c>
      <c r="B821" t="s">
        <v>25</v>
      </c>
      <c r="C821" s="1">
        <v>43662</v>
      </c>
      <c r="D821" s="1">
        <v>43663</v>
      </c>
      <c r="E821">
        <v>5764.38</v>
      </c>
      <c r="F821" t="s">
        <v>163</v>
      </c>
    </row>
    <row r="822" spans="1:6">
      <c r="A822" t="s">
        <v>11</v>
      </c>
      <c r="B822" t="s">
        <v>12</v>
      </c>
      <c r="C822" s="1">
        <v>43662</v>
      </c>
      <c r="D822" s="1">
        <v>43663</v>
      </c>
      <c r="E822">
        <v>7600</v>
      </c>
      <c r="F822" t="s">
        <v>1015</v>
      </c>
    </row>
    <row r="823" spans="1:6">
      <c r="A823" t="s">
        <v>37</v>
      </c>
      <c r="B823" t="s">
        <v>12</v>
      </c>
      <c r="C823" s="1">
        <v>43728</v>
      </c>
      <c r="D823" s="1">
        <v>43733</v>
      </c>
      <c r="E823">
        <v>2166.38</v>
      </c>
      <c r="F823" t="s">
        <v>1017</v>
      </c>
    </row>
    <row r="824" spans="1:6">
      <c r="A824" t="s">
        <v>62</v>
      </c>
      <c r="B824" t="s">
        <v>63</v>
      </c>
      <c r="C824" s="1">
        <v>43601</v>
      </c>
      <c r="D824" s="1">
        <v>43607</v>
      </c>
      <c r="E824">
        <v>1150</v>
      </c>
      <c r="F824" t="s">
        <v>1021</v>
      </c>
    </row>
    <row r="825" spans="1:6">
      <c r="A825" t="s">
        <v>142</v>
      </c>
      <c r="B825" t="s">
        <v>12</v>
      </c>
      <c r="C825" s="1">
        <v>43601</v>
      </c>
      <c r="D825" s="1">
        <v>43606</v>
      </c>
      <c r="E825">
        <v>2560</v>
      </c>
      <c r="F825" t="s">
        <v>1022</v>
      </c>
    </row>
    <row r="826" spans="1:6">
      <c r="A826" t="s">
        <v>44</v>
      </c>
      <c r="B826" t="s">
        <v>45</v>
      </c>
      <c r="C826" s="1">
        <v>43601</v>
      </c>
      <c r="D826" s="1">
        <v>43607</v>
      </c>
      <c r="E826">
        <v>1150</v>
      </c>
      <c r="F826" t="s">
        <v>1023</v>
      </c>
    </row>
    <row r="827" spans="1:6">
      <c r="A827" t="s">
        <v>47</v>
      </c>
      <c r="B827" t="s">
        <v>12</v>
      </c>
      <c r="C827" s="1">
        <v>43601</v>
      </c>
      <c r="D827" s="1">
        <v>43606</v>
      </c>
      <c r="E827">
        <v>1150</v>
      </c>
      <c r="F827" t="s">
        <v>1024</v>
      </c>
    </row>
    <row r="828" spans="1:6">
      <c r="A828" t="s">
        <v>294</v>
      </c>
      <c r="B828" t="s">
        <v>25</v>
      </c>
      <c r="C828" s="1">
        <v>43601</v>
      </c>
      <c r="D828" s="1">
        <v>43607</v>
      </c>
      <c r="E828">
        <v>1150</v>
      </c>
      <c r="F828" t="s">
        <v>1025</v>
      </c>
    </row>
    <row r="829" spans="1:6">
      <c r="A829" t="s">
        <v>229</v>
      </c>
      <c r="B829" t="s">
        <v>14</v>
      </c>
      <c r="C829" s="1">
        <v>43601</v>
      </c>
      <c r="D829" s="1">
        <v>43606</v>
      </c>
      <c r="E829">
        <v>13440.63</v>
      </c>
      <c r="F829" t="s">
        <v>1026</v>
      </c>
    </row>
    <row r="830" spans="1:6">
      <c r="A830" t="s">
        <v>60</v>
      </c>
      <c r="B830" t="s">
        <v>25</v>
      </c>
      <c r="C830" s="1">
        <v>43601</v>
      </c>
      <c r="D830" s="1">
        <v>43607</v>
      </c>
      <c r="E830">
        <v>1122.1099999999999</v>
      </c>
      <c r="F830" t="s">
        <v>1027</v>
      </c>
    </row>
    <row r="831" spans="1:6">
      <c r="A831" t="s">
        <v>142</v>
      </c>
      <c r="B831" t="s">
        <v>12</v>
      </c>
      <c r="C831" s="1">
        <v>43604</v>
      </c>
      <c r="D831" s="1">
        <v>43606</v>
      </c>
      <c r="E831">
        <v>7748.33</v>
      </c>
      <c r="F831" t="s">
        <v>847</v>
      </c>
    </row>
    <row r="832" spans="1:6">
      <c r="A832" t="s">
        <v>49</v>
      </c>
      <c r="B832" t="s">
        <v>35</v>
      </c>
      <c r="C832" s="1">
        <v>43601</v>
      </c>
      <c r="D832" s="1">
        <v>43607</v>
      </c>
      <c r="E832">
        <v>37404.61</v>
      </c>
      <c r="F832" t="s">
        <v>1033</v>
      </c>
    </row>
    <row r="833" spans="1:6">
      <c r="A833" t="s">
        <v>51</v>
      </c>
      <c r="B833" t="s">
        <v>25</v>
      </c>
      <c r="C833" s="1">
        <v>43601</v>
      </c>
      <c r="D833" s="1">
        <v>43607</v>
      </c>
      <c r="E833">
        <v>1122.1099999999999</v>
      </c>
      <c r="F833" t="s">
        <v>1027</v>
      </c>
    </row>
    <row r="834" spans="1:6">
      <c r="A834" t="s">
        <v>49</v>
      </c>
      <c r="B834" t="s">
        <v>35</v>
      </c>
      <c r="C834" s="1">
        <v>43601</v>
      </c>
      <c r="D834" s="1">
        <v>43607</v>
      </c>
      <c r="E834">
        <v>15347.61</v>
      </c>
      <c r="F834" t="s">
        <v>645</v>
      </c>
    </row>
    <row r="835" spans="1:6">
      <c r="A835" t="s">
        <v>407</v>
      </c>
      <c r="B835" t="s">
        <v>408</v>
      </c>
      <c r="C835" s="1">
        <v>43728</v>
      </c>
      <c r="D835" s="1">
        <v>43734</v>
      </c>
      <c r="E835">
        <v>2973.9</v>
      </c>
      <c r="F835" t="s">
        <v>921</v>
      </c>
    </row>
    <row r="836" spans="1:6">
      <c r="A836" t="s">
        <v>115</v>
      </c>
      <c r="B836" t="s">
        <v>25</v>
      </c>
      <c r="C836" s="1">
        <v>43728</v>
      </c>
      <c r="D836" s="1">
        <v>43738</v>
      </c>
      <c r="E836">
        <v>25438.880000000001</v>
      </c>
      <c r="F836" t="s">
        <v>1041</v>
      </c>
    </row>
    <row r="837" spans="1:6">
      <c r="A837" t="s">
        <v>37</v>
      </c>
      <c r="B837" t="s">
        <v>12</v>
      </c>
      <c r="C837" s="1">
        <v>43669</v>
      </c>
      <c r="D837" s="1">
        <v>43676</v>
      </c>
      <c r="E837">
        <v>19145.34</v>
      </c>
      <c r="F837" t="s">
        <v>56</v>
      </c>
    </row>
    <row r="838" spans="1:6">
      <c r="A838" t="s">
        <v>55</v>
      </c>
      <c r="B838" t="s">
        <v>12</v>
      </c>
      <c r="C838" s="1">
        <v>43669</v>
      </c>
      <c r="D838" s="1">
        <v>43676</v>
      </c>
      <c r="E838">
        <v>10637.5</v>
      </c>
      <c r="F838" t="s">
        <v>1045</v>
      </c>
    </row>
    <row r="839" spans="1:6">
      <c r="A839" t="s">
        <v>139</v>
      </c>
      <c r="B839" t="s">
        <v>12</v>
      </c>
      <c r="C839" s="1">
        <v>43669</v>
      </c>
      <c r="D839" s="1">
        <v>43676</v>
      </c>
      <c r="E839">
        <v>600</v>
      </c>
      <c r="F839" t="s">
        <v>791</v>
      </c>
    </row>
    <row r="840" spans="1:6">
      <c r="A840" t="s">
        <v>141</v>
      </c>
      <c r="B840" t="s">
        <v>12</v>
      </c>
      <c r="C840" s="1">
        <v>43604</v>
      </c>
      <c r="D840" s="1">
        <v>43606</v>
      </c>
      <c r="E840">
        <v>7748.33</v>
      </c>
      <c r="F840" t="s">
        <v>615</v>
      </c>
    </row>
    <row r="841" spans="1:6">
      <c r="A841" t="s">
        <v>75</v>
      </c>
      <c r="B841" t="s">
        <v>12</v>
      </c>
      <c r="C841" s="1">
        <v>43604</v>
      </c>
      <c r="D841" s="1">
        <v>43606</v>
      </c>
      <c r="E841">
        <v>7748.33</v>
      </c>
      <c r="F841" t="s">
        <v>847</v>
      </c>
    </row>
    <row r="842" spans="1:6">
      <c r="A842" t="s">
        <v>139</v>
      </c>
      <c r="B842" t="s">
        <v>12</v>
      </c>
      <c r="C842" s="1">
        <v>43604</v>
      </c>
      <c r="D842" s="1">
        <v>43606</v>
      </c>
      <c r="E842">
        <v>7748.33</v>
      </c>
      <c r="F842" t="s">
        <v>824</v>
      </c>
    </row>
    <row r="843" spans="1:6">
      <c r="A843" t="s">
        <v>606</v>
      </c>
      <c r="B843" t="s">
        <v>12</v>
      </c>
      <c r="C843" s="1">
        <v>43604</v>
      </c>
      <c r="D843" s="1">
        <v>43606</v>
      </c>
      <c r="E843">
        <v>7748.33</v>
      </c>
      <c r="F843" t="s">
        <v>847</v>
      </c>
    </row>
    <row r="844" spans="1:6">
      <c r="A844" t="s">
        <v>47</v>
      </c>
      <c r="B844" t="s">
        <v>12</v>
      </c>
      <c r="C844" s="1">
        <v>43604</v>
      </c>
      <c r="D844" s="1">
        <v>43606</v>
      </c>
      <c r="E844">
        <v>7748.33</v>
      </c>
      <c r="F844" t="s">
        <v>615</v>
      </c>
    </row>
    <row r="845" spans="1:6">
      <c r="A845" t="s">
        <v>585</v>
      </c>
      <c r="B845" t="s">
        <v>25</v>
      </c>
      <c r="C845" s="1">
        <v>43604</v>
      </c>
      <c r="D845" s="1">
        <v>43606</v>
      </c>
      <c r="E845">
        <v>7748.33</v>
      </c>
      <c r="F845" t="s">
        <v>847</v>
      </c>
    </row>
    <row r="846" spans="1:6">
      <c r="A846" t="s">
        <v>143</v>
      </c>
      <c r="B846" t="s">
        <v>12</v>
      </c>
      <c r="C846" s="1">
        <v>43604</v>
      </c>
      <c r="D846" s="1">
        <v>43606</v>
      </c>
      <c r="E846">
        <v>7748.33</v>
      </c>
      <c r="F846" t="s">
        <v>824</v>
      </c>
    </row>
    <row r="847" spans="1:6">
      <c r="A847" t="s">
        <v>37</v>
      </c>
      <c r="B847" t="s">
        <v>12</v>
      </c>
      <c r="C847" s="1">
        <v>43604</v>
      </c>
      <c r="D847" s="1">
        <v>43606</v>
      </c>
      <c r="E847">
        <v>7748.33</v>
      </c>
      <c r="F847" t="s">
        <v>1048</v>
      </c>
    </row>
    <row r="848" spans="1:6">
      <c r="A848" t="s">
        <v>277</v>
      </c>
      <c r="B848" t="s">
        <v>12</v>
      </c>
      <c r="C848" s="1">
        <v>43604</v>
      </c>
      <c r="D848" s="1">
        <v>43606</v>
      </c>
      <c r="E848">
        <v>7748.33</v>
      </c>
      <c r="F848" t="s">
        <v>847</v>
      </c>
    </row>
    <row r="849" spans="1:6">
      <c r="A849" t="s">
        <v>86</v>
      </c>
      <c r="B849" t="s">
        <v>87</v>
      </c>
      <c r="C849" s="1">
        <v>43741</v>
      </c>
      <c r="D849" s="1">
        <v>43742</v>
      </c>
      <c r="E849">
        <v>3793.8</v>
      </c>
      <c r="F849" t="s">
        <v>1060</v>
      </c>
    </row>
    <row r="850" spans="1:6">
      <c r="A850" t="s">
        <v>133</v>
      </c>
      <c r="B850" t="s">
        <v>71</v>
      </c>
      <c r="C850" s="1">
        <v>43741</v>
      </c>
      <c r="D850" s="1">
        <v>43742</v>
      </c>
      <c r="E850">
        <v>2894</v>
      </c>
      <c r="F850" t="s">
        <v>1062</v>
      </c>
    </row>
    <row r="851" spans="1:6">
      <c r="A851" t="s">
        <v>70</v>
      </c>
      <c r="B851" t="s">
        <v>71</v>
      </c>
      <c r="C851" s="1">
        <v>43683</v>
      </c>
      <c r="D851" s="1">
        <v>43689</v>
      </c>
      <c r="E851">
        <v>3783.87</v>
      </c>
      <c r="F851" t="s">
        <v>1068</v>
      </c>
    </row>
    <row r="852" spans="1:6">
      <c r="A852" t="s">
        <v>29</v>
      </c>
      <c r="B852" t="s">
        <v>30</v>
      </c>
      <c r="C852" s="1">
        <v>43683</v>
      </c>
      <c r="D852" s="1">
        <v>43689</v>
      </c>
      <c r="E852">
        <v>5463.4</v>
      </c>
      <c r="F852" t="s">
        <v>1068</v>
      </c>
    </row>
    <row r="853" spans="1:6">
      <c r="A853" t="s">
        <v>27</v>
      </c>
      <c r="B853" t="s">
        <v>12</v>
      </c>
      <c r="C853" s="1">
        <v>43615</v>
      </c>
      <c r="D853" s="1">
        <v>43616</v>
      </c>
      <c r="E853">
        <v>6941.29</v>
      </c>
      <c r="F853" t="s">
        <v>615</v>
      </c>
    </row>
    <row r="854" spans="1:6">
      <c r="A854" t="s">
        <v>66</v>
      </c>
      <c r="B854" t="s">
        <v>12</v>
      </c>
      <c r="C854" s="1">
        <v>43615</v>
      </c>
      <c r="D854" s="1">
        <v>43616</v>
      </c>
      <c r="E854">
        <v>6941.29</v>
      </c>
      <c r="F854" t="s">
        <v>615</v>
      </c>
    </row>
    <row r="855" spans="1:6">
      <c r="A855" t="s">
        <v>44</v>
      </c>
      <c r="B855" t="s">
        <v>45</v>
      </c>
      <c r="C855" s="1">
        <v>43615</v>
      </c>
      <c r="D855" s="1">
        <v>43616</v>
      </c>
      <c r="E855">
        <v>6941.29</v>
      </c>
      <c r="F855" t="s">
        <v>615</v>
      </c>
    </row>
    <row r="856" spans="1:6">
      <c r="A856" t="s">
        <v>86</v>
      </c>
      <c r="B856" t="s">
        <v>87</v>
      </c>
      <c r="C856" s="1">
        <v>43615</v>
      </c>
      <c r="D856" s="1">
        <v>43616</v>
      </c>
      <c r="E856">
        <v>6941.29</v>
      </c>
      <c r="F856" t="s">
        <v>615</v>
      </c>
    </row>
    <row r="857" spans="1:6">
      <c r="A857" t="s">
        <v>11</v>
      </c>
      <c r="B857" t="s">
        <v>12</v>
      </c>
      <c r="C857" s="1">
        <v>43615</v>
      </c>
      <c r="D857" s="1">
        <v>43616</v>
      </c>
      <c r="E857">
        <v>6941.29</v>
      </c>
      <c r="F857" t="s">
        <v>615</v>
      </c>
    </row>
    <row r="858" spans="1:6">
      <c r="A858" t="s">
        <v>88</v>
      </c>
      <c r="B858" t="s">
        <v>89</v>
      </c>
      <c r="C858" s="1">
        <v>43615</v>
      </c>
      <c r="D858" s="1">
        <v>43616</v>
      </c>
      <c r="E858">
        <v>6941.29</v>
      </c>
      <c r="F858" t="s">
        <v>615</v>
      </c>
    </row>
    <row r="859" spans="1:6">
      <c r="A859" t="s">
        <v>62</v>
      </c>
      <c r="B859" t="s">
        <v>63</v>
      </c>
      <c r="C859" s="1">
        <v>43615</v>
      </c>
      <c r="D859" s="1">
        <v>43616</v>
      </c>
      <c r="E859">
        <v>6941.29</v>
      </c>
      <c r="F859" t="s">
        <v>615</v>
      </c>
    </row>
    <row r="860" spans="1:6">
      <c r="A860" t="s">
        <v>55</v>
      </c>
      <c r="B860" t="s">
        <v>12</v>
      </c>
      <c r="C860" s="1">
        <v>43615</v>
      </c>
      <c r="D860" s="1">
        <v>43616</v>
      </c>
      <c r="E860">
        <v>6941.29</v>
      </c>
      <c r="F860" t="s">
        <v>615</v>
      </c>
    </row>
    <row r="861" spans="1:6">
      <c r="A861" t="s">
        <v>78</v>
      </c>
      <c r="B861" t="s">
        <v>79</v>
      </c>
      <c r="C861" s="1">
        <v>43615</v>
      </c>
      <c r="D861" s="1">
        <v>43616</v>
      </c>
      <c r="E861">
        <v>6941.29</v>
      </c>
      <c r="F861" t="s">
        <v>615</v>
      </c>
    </row>
    <row r="862" spans="1:6">
      <c r="A862" t="s">
        <v>73</v>
      </c>
      <c r="B862" t="s">
        <v>12</v>
      </c>
      <c r="C862" s="1">
        <v>43615</v>
      </c>
      <c r="D862" s="1">
        <v>43616</v>
      </c>
      <c r="E862">
        <v>6941.29</v>
      </c>
      <c r="F862" t="s">
        <v>615</v>
      </c>
    </row>
    <row r="863" spans="1:6">
      <c r="A863" t="s">
        <v>115</v>
      </c>
      <c r="B863" t="s">
        <v>25</v>
      </c>
      <c r="C863" s="1">
        <v>43766</v>
      </c>
      <c r="D863" s="1">
        <v>43768</v>
      </c>
      <c r="E863">
        <v>9741</v>
      </c>
      <c r="F863" t="s">
        <v>1076</v>
      </c>
    </row>
    <row r="864" spans="1:6">
      <c r="A864" t="s">
        <v>11</v>
      </c>
      <c r="B864" t="s">
        <v>12</v>
      </c>
      <c r="C864" s="1">
        <v>43766</v>
      </c>
      <c r="D864" s="1">
        <v>43768</v>
      </c>
      <c r="E864">
        <v>4496</v>
      </c>
      <c r="F864" t="s">
        <v>1077</v>
      </c>
    </row>
    <row r="865" spans="1:6">
      <c r="A865" t="s">
        <v>277</v>
      </c>
      <c r="B865" t="s">
        <v>12</v>
      </c>
      <c r="C865" s="1">
        <v>43766</v>
      </c>
      <c r="D865" s="1">
        <v>43774</v>
      </c>
      <c r="E865">
        <v>11839</v>
      </c>
      <c r="F865" t="s">
        <v>905</v>
      </c>
    </row>
    <row r="866" spans="1:6">
      <c r="A866" t="s">
        <v>278</v>
      </c>
      <c r="B866" t="s">
        <v>279</v>
      </c>
      <c r="C866" s="1">
        <v>43579</v>
      </c>
      <c r="D866" s="1">
        <v>43579</v>
      </c>
      <c r="E866">
        <v>8832.7800000000007</v>
      </c>
      <c r="F866" t="s">
        <v>615</v>
      </c>
    </row>
    <row r="867" spans="1:6">
      <c r="A867" t="s">
        <v>315</v>
      </c>
      <c r="B867" t="s">
        <v>316</v>
      </c>
      <c r="C867" s="1">
        <v>43579</v>
      </c>
      <c r="D867" s="1">
        <v>43579</v>
      </c>
      <c r="E867">
        <v>8832.7800000000007</v>
      </c>
      <c r="F867" t="s">
        <v>615</v>
      </c>
    </row>
    <row r="868" spans="1:6">
      <c r="A868" t="s">
        <v>354</v>
      </c>
      <c r="B868" t="s">
        <v>12</v>
      </c>
      <c r="C868" s="1">
        <v>43579</v>
      </c>
      <c r="D868" s="1">
        <v>43579</v>
      </c>
      <c r="E868">
        <v>8832.7800000000007</v>
      </c>
      <c r="F868" t="s">
        <v>615</v>
      </c>
    </row>
    <row r="869" spans="1:6">
      <c r="A869" t="s">
        <v>560</v>
      </c>
      <c r="B869" t="s">
        <v>561</v>
      </c>
      <c r="C869" s="1">
        <v>43579</v>
      </c>
      <c r="D869" s="1">
        <v>43579</v>
      </c>
      <c r="E869">
        <v>8832.7800000000007</v>
      </c>
      <c r="F869" t="s">
        <v>615</v>
      </c>
    </row>
    <row r="870" spans="1:6">
      <c r="A870" t="s">
        <v>536</v>
      </c>
      <c r="B870" t="s">
        <v>537</v>
      </c>
      <c r="C870" s="1">
        <v>43579</v>
      </c>
      <c r="D870" s="1">
        <v>43579</v>
      </c>
      <c r="E870">
        <v>8832.7800000000007</v>
      </c>
      <c r="F870" t="s">
        <v>615</v>
      </c>
    </row>
    <row r="871" spans="1:6">
      <c r="A871" t="s">
        <v>560</v>
      </c>
      <c r="B871" t="s">
        <v>561</v>
      </c>
      <c r="C871" s="1">
        <v>43579</v>
      </c>
      <c r="D871" s="1">
        <v>43579</v>
      </c>
      <c r="E871">
        <v>8832.7800000000007</v>
      </c>
      <c r="F871" t="s">
        <v>615</v>
      </c>
    </row>
    <row r="872" spans="1:6">
      <c r="A872" t="s">
        <v>536</v>
      </c>
      <c r="B872" t="s">
        <v>537</v>
      </c>
      <c r="C872" s="1">
        <v>43579</v>
      </c>
      <c r="D872" s="1">
        <v>43579</v>
      </c>
      <c r="E872">
        <v>8832.7800000000007</v>
      </c>
      <c r="F872" t="s">
        <v>1082</v>
      </c>
    </row>
    <row r="873" spans="1:6">
      <c r="A873" t="s">
        <v>27</v>
      </c>
      <c r="B873" t="s">
        <v>12</v>
      </c>
      <c r="C873" s="1">
        <v>43635</v>
      </c>
      <c r="D873" s="1">
        <v>43672</v>
      </c>
      <c r="E873">
        <v>19601</v>
      </c>
      <c r="F873" t="s">
        <v>109</v>
      </c>
    </row>
    <row r="874" spans="1:6">
      <c r="A874" t="s">
        <v>210</v>
      </c>
      <c r="B874" t="s">
        <v>14</v>
      </c>
      <c r="C874" s="1">
        <v>43767</v>
      </c>
      <c r="D874" s="1">
        <v>43767</v>
      </c>
      <c r="E874">
        <v>339998.4</v>
      </c>
      <c r="F874" t="s">
        <v>1085</v>
      </c>
    </row>
    <row r="875" spans="1:6">
      <c r="A875" t="s">
        <v>559</v>
      </c>
      <c r="B875" t="s">
        <v>25</v>
      </c>
      <c r="C875" s="1">
        <v>43579</v>
      </c>
      <c r="D875" s="1">
        <v>43579</v>
      </c>
      <c r="E875">
        <v>8832.7800000000007</v>
      </c>
      <c r="F875" t="s">
        <v>615</v>
      </c>
    </row>
    <row r="876" spans="1:6">
      <c r="A876" t="s">
        <v>154</v>
      </c>
      <c r="B876" t="s">
        <v>155</v>
      </c>
      <c r="C876" s="1">
        <v>43766</v>
      </c>
      <c r="D876" s="1">
        <v>43768</v>
      </c>
      <c r="E876">
        <v>2398</v>
      </c>
      <c r="F876" t="s">
        <v>1088</v>
      </c>
    </row>
    <row r="877" spans="1:6">
      <c r="A877" t="s">
        <v>308</v>
      </c>
      <c r="B877" t="s">
        <v>25</v>
      </c>
      <c r="C877" s="1">
        <v>43766</v>
      </c>
      <c r="D877" s="1">
        <v>43768</v>
      </c>
      <c r="E877">
        <v>4496</v>
      </c>
      <c r="F877" t="s">
        <v>1089</v>
      </c>
    </row>
    <row r="878" spans="1:6">
      <c r="A878" t="s">
        <v>37</v>
      </c>
      <c r="B878" t="s">
        <v>12</v>
      </c>
      <c r="C878" s="1">
        <v>43766</v>
      </c>
      <c r="D878" s="1">
        <v>43768</v>
      </c>
      <c r="E878">
        <v>3447</v>
      </c>
      <c r="F878" t="s">
        <v>1088</v>
      </c>
    </row>
    <row r="879" spans="1:6">
      <c r="A879" t="s">
        <v>41</v>
      </c>
      <c r="B879" t="s">
        <v>14</v>
      </c>
      <c r="C879" s="1">
        <v>43675</v>
      </c>
      <c r="D879" s="1">
        <v>43676</v>
      </c>
      <c r="E879">
        <v>3041.16</v>
      </c>
      <c r="F879" t="s">
        <v>1090</v>
      </c>
    </row>
    <row r="880" spans="1:6">
      <c r="A880" t="s">
        <v>41</v>
      </c>
      <c r="B880" t="s">
        <v>14</v>
      </c>
      <c r="C880" s="1">
        <v>43675</v>
      </c>
      <c r="D880" s="1">
        <v>43676</v>
      </c>
      <c r="E880">
        <v>3637.57</v>
      </c>
      <c r="F880" t="s">
        <v>1091</v>
      </c>
    </row>
    <row r="881" spans="1:6">
      <c r="A881" t="s">
        <v>24</v>
      </c>
      <c r="B881" t="s">
        <v>25</v>
      </c>
      <c r="C881" s="1">
        <v>43802</v>
      </c>
      <c r="D881" s="1">
        <v>43803</v>
      </c>
      <c r="E881">
        <v>8540.19</v>
      </c>
      <c r="F881" t="s">
        <v>568</v>
      </c>
    </row>
    <row r="882" spans="1:6">
      <c r="A882" t="s">
        <v>70</v>
      </c>
      <c r="B882" t="s">
        <v>71</v>
      </c>
      <c r="C882" s="1">
        <v>43802</v>
      </c>
      <c r="D882" s="1">
        <v>43803</v>
      </c>
      <c r="E882">
        <v>4135.25</v>
      </c>
      <c r="F882" t="s">
        <v>569</v>
      </c>
    </row>
    <row r="883" spans="1:6">
      <c r="A883" t="s">
        <v>32</v>
      </c>
      <c r="B883" t="s">
        <v>33</v>
      </c>
      <c r="C883" s="1">
        <v>43802</v>
      </c>
      <c r="D883" s="1">
        <v>43803</v>
      </c>
      <c r="E883">
        <v>4736.13</v>
      </c>
      <c r="F883" t="s">
        <v>570</v>
      </c>
    </row>
    <row r="884" spans="1:6">
      <c r="A884" t="s">
        <v>154</v>
      </c>
      <c r="B884" t="s">
        <v>155</v>
      </c>
      <c r="C884" s="1">
        <v>43808</v>
      </c>
      <c r="D884" s="1">
        <v>43810</v>
      </c>
      <c r="E884">
        <v>15781.21</v>
      </c>
      <c r="F884" t="s">
        <v>574</v>
      </c>
    </row>
    <row r="885" spans="1:6">
      <c r="A885" t="s">
        <v>49</v>
      </c>
      <c r="B885" t="s">
        <v>35</v>
      </c>
      <c r="C885" s="1">
        <v>43808</v>
      </c>
      <c r="D885" s="1">
        <v>43810</v>
      </c>
      <c r="E885">
        <v>6810</v>
      </c>
      <c r="F885" t="s">
        <v>575</v>
      </c>
    </row>
    <row r="886" spans="1:6">
      <c r="A886" t="s">
        <v>194</v>
      </c>
      <c r="B886" t="s">
        <v>35</v>
      </c>
      <c r="C886" s="1">
        <v>43808</v>
      </c>
      <c r="D886" s="1">
        <v>43810</v>
      </c>
      <c r="E886">
        <v>6780</v>
      </c>
      <c r="F886" t="s">
        <v>576</v>
      </c>
    </row>
    <row r="887" spans="1:6">
      <c r="A887" t="s">
        <v>34</v>
      </c>
      <c r="B887" t="s">
        <v>35</v>
      </c>
      <c r="C887" s="1">
        <v>43808</v>
      </c>
      <c r="D887" s="1">
        <v>43810</v>
      </c>
      <c r="E887">
        <v>6780</v>
      </c>
      <c r="F887" t="s">
        <v>576</v>
      </c>
    </row>
    <row r="888" spans="1:6">
      <c r="A888" t="s">
        <v>308</v>
      </c>
      <c r="B888" t="s">
        <v>25</v>
      </c>
      <c r="C888" s="1">
        <v>43808</v>
      </c>
      <c r="D888" s="1">
        <v>43810</v>
      </c>
      <c r="E888">
        <v>7920</v>
      </c>
      <c r="F888" t="s">
        <v>576</v>
      </c>
    </row>
    <row r="889" spans="1:6">
      <c r="A889" t="s">
        <v>51</v>
      </c>
      <c r="B889" t="s">
        <v>25</v>
      </c>
      <c r="C889" s="1">
        <v>43808</v>
      </c>
      <c r="D889" s="1">
        <v>43810</v>
      </c>
      <c r="E889">
        <v>6780</v>
      </c>
      <c r="F889" t="s">
        <v>577</v>
      </c>
    </row>
    <row r="890" spans="1:6">
      <c r="A890" t="s">
        <v>318</v>
      </c>
      <c r="B890" t="s">
        <v>25</v>
      </c>
      <c r="C890" s="1">
        <v>43808</v>
      </c>
      <c r="D890" s="1">
        <v>43810</v>
      </c>
      <c r="E890">
        <v>6780</v>
      </c>
      <c r="F890" t="s">
        <v>577</v>
      </c>
    </row>
    <row r="891" spans="1:6">
      <c r="A891" t="s">
        <v>115</v>
      </c>
      <c r="B891" t="s">
        <v>25</v>
      </c>
      <c r="C891" s="1">
        <v>43808</v>
      </c>
      <c r="D891" s="1">
        <v>43810</v>
      </c>
      <c r="E891">
        <v>7410</v>
      </c>
      <c r="F891" t="s">
        <v>577</v>
      </c>
    </row>
    <row r="892" spans="1:6">
      <c r="A892" t="s">
        <v>60</v>
      </c>
      <c r="B892" t="s">
        <v>25</v>
      </c>
      <c r="C892" s="1">
        <v>43808</v>
      </c>
      <c r="D892" s="1">
        <v>43810</v>
      </c>
      <c r="E892">
        <v>6969.6</v>
      </c>
      <c r="F892" t="s">
        <v>578</v>
      </c>
    </row>
    <row r="893" spans="1:6">
      <c r="A893" t="s">
        <v>294</v>
      </c>
      <c r="B893" t="s">
        <v>25</v>
      </c>
      <c r="C893" s="1">
        <v>43808</v>
      </c>
      <c r="D893" s="1">
        <v>43810</v>
      </c>
      <c r="E893">
        <v>6969.6</v>
      </c>
      <c r="F893" t="s">
        <v>576</v>
      </c>
    </row>
    <row r="894" spans="1:6">
      <c r="A894" t="s">
        <v>54</v>
      </c>
      <c r="B894" t="s">
        <v>33</v>
      </c>
      <c r="C894" s="1">
        <v>43853</v>
      </c>
      <c r="D894" s="1">
        <v>43858</v>
      </c>
      <c r="E894">
        <v>9500</v>
      </c>
      <c r="F894" t="s">
        <v>620</v>
      </c>
    </row>
    <row r="895" spans="1:6">
      <c r="A895" t="s">
        <v>24</v>
      </c>
      <c r="B895" t="s">
        <v>25</v>
      </c>
      <c r="C895" s="1">
        <v>43853</v>
      </c>
      <c r="D895" s="1">
        <v>43858</v>
      </c>
      <c r="E895">
        <v>14250</v>
      </c>
      <c r="F895" t="s">
        <v>615</v>
      </c>
    </row>
    <row r="896" spans="1:6">
      <c r="A896" t="s">
        <v>557</v>
      </c>
      <c r="B896" t="s">
        <v>25</v>
      </c>
      <c r="C896" s="1">
        <v>43857</v>
      </c>
      <c r="D896" s="1">
        <v>43858</v>
      </c>
      <c r="E896">
        <v>9500</v>
      </c>
      <c r="F896" t="s">
        <v>625</v>
      </c>
    </row>
    <row r="897" spans="1:6">
      <c r="A897" t="s">
        <v>55</v>
      </c>
      <c r="B897" t="s">
        <v>12</v>
      </c>
      <c r="C897" s="1">
        <v>43859</v>
      </c>
      <c r="D897" s="1">
        <v>43859</v>
      </c>
      <c r="E897">
        <v>40842.410000000003</v>
      </c>
      <c r="F897" t="s">
        <v>382</v>
      </c>
    </row>
    <row r="898" spans="1:6">
      <c r="A898" t="s">
        <v>115</v>
      </c>
      <c r="B898" t="s">
        <v>25</v>
      </c>
      <c r="C898" s="1">
        <v>43860</v>
      </c>
      <c r="D898" s="1">
        <v>43864</v>
      </c>
      <c r="E898">
        <v>1250</v>
      </c>
      <c r="F898" t="s">
        <v>637</v>
      </c>
    </row>
    <row r="899" spans="1:6">
      <c r="A899" t="s">
        <v>318</v>
      </c>
      <c r="B899" t="s">
        <v>25</v>
      </c>
      <c r="C899" s="1">
        <v>43860</v>
      </c>
      <c r="D899" s="1">
        <v>43864</v>
      </c>
      <c r="E899">
        <v>1250</v>
      </c>
      <c r="F899" t="s">
        <v>636</v>
      </c>
    </row>
    <row r="900" spans="1:6">
      <c r="A900" t="s">
        <v>66</v>
      </c>
      <c r="B900" t="s">
        <v>12</v>
      </c>
      <c r="C900" s="1">
        <v>43860</v>
      </c>
      <c r="D900" s="1">
        <v>43864</v>
      </c>
      <c r="E900">
        <v>1250</v>
      </c>
      <c r="F900" t="s">
        <v>633</v>
      </c>
    </row>
    <row r="901" spans="1:6">
      <c r="A901" t="s">
        <v>55</v>
      </c>
      <c r="B901" t="s">
        <v>12</v>
      </c>
      <c r="C901" s="1">
        <v>43860</v>
      </c>
      <c r="D901" s="1">
        <v>43864</v>
      </c>
      <c r="E901">
        <v>1250</v>
      </c>
      <c r="F901" t="s">
        <v>634</v>
      </c>
    </row>
    <row r="902" spans="1:6">
      <c r="A902" t="s">
        <v>11</v>
      </c>
      <c r="B902" t="s">
        <v>12</v>
      </c>
      <c r="C902" s="1">
        <v>43860</v>
      </c>
      <c r="D902" s="1">
        <v>43864</v>
      </c>
      <c r="E902">
        <v>1250</v>
      </c>
      <c r="F902" t="s">
        <v>635</v>
      </c>
    </row>
    <row r="903" spans="1:6">
      <c r="A903" t="s">
        <v>143</v>
      </c>
      <c r="B903" t="s">
        <v>12</v>
      </c>
      <c r="C903" s="1">
        <v>43860</v>
      </c>
      <c r="D903" s="1">
        <v>43864</v>
      </c>
      <c r="E903">
        <v>1250</v>
      </c>
      <c r="F903" t="s">
        <v>636</v>
      </c>
    </row>
    <row r="904" spans="1:6">
      <c r="A904" t="s">
        <v>11</v>
      </c>
      <c r="B904" t="s">
        <v>12</v>
      </c>
      <c r="C904" s="1">
        <v>43860</v>
      </c>
      <c r="D904" s="1">
        <v>43864</v>
      </c>
      <c r="E904">
        <v>1250</v>
      </c>
      <c r="F904" t="s">
        <v>638</v>
      </c>
    </row>
    <row r="905" spans="1:6">
      <c r="A905" t="s">
        <v>55</v>
      </c>
      <c r="B905" t="s">
        <v>12</v>
      </c>
      <c r="C905" s="1">
        <v>43860</v>
      </c>
      <c r="D905" s="1">
        <v>43864</v>
      </c>
      <c r="E905">
        <v>1250</v>
      </c>
      <c r="F905" t="s">
        <v>639</v>
      </c>
    </row>
    <row r="906" spans="1:6">
      <c r="A906" t="s">
        <v>294</v>
      </c>
      <c r="B906" t="s">
        <v>25</v>
      </c>
      <c r="C906" s="1">
        <v>43860</v>
      </c>
      <c r="D906" s="1">
        <v>43864</v>
      </c>
      <c r="E906">
        <v>1250</v>
      </c>
      <c r="F906" t="s">
        <v>640</v>
      </c>
    </row>
    <row r="907" spans="1:6">
      <c r="A907" t="s">
        <v>135</v>
      </c>
      <c r="B907" t="s">
        <v>33</v>
      </c>
      <c r="C907" s="1">
        <v>43861</v>
      </c>
      <c r="D907" s="1">
        <v>43864</v>
      </c>
      <c r="E907">
        <v>1425</v>
      </c>
      <c r="F907" t="s">
        <v>56</v>
      </c>
    </row>
    <row r="908" spans="1:6">
      <c r="A908" t="s">
        <v>584</v>
      </c>
      <c r="B908" t="s">
        <v>25</v>
      </c>
      <c r="C908" s="1">
        <v>43861</v>
      </c>
      <c r="D908" s="1">
        <v>43864</v>
      </c>
      <c r="E908">
        <v>34651.730000000003</v>
      </c>
      <c r="F908" t="s">
        <v>182</v>
      </c>
    </row>
    <row r="909" spans="1:6">
      <c r="A909" t="s">
        <v>294</v>
      </c>
      <c r="B909" t="s">
        <v>25</v>
      </c>
      <c r="C909" s="1">
        <v>43860</v>
      </c>
      <c r="D909" s="1">
        <v>43866</v>
      </c>
      <c r="E909">
        <v>1250</v>
      </c>
      <c r="F909" t="s">
        <v>641</v>
      </c>
    </row>
    <row r="910" spans="1:6">
      <c r="A910" t="s">
        <v>318</v>
      </c>
      <c r="B910" t="s">
        <v>25</v>
      </c>
      <c r="C910" s="1">
        <v>43860</v>
      </c>
      <c r="D910" s="1">
        <v>43866</v>
      </c>
      <c r="E910">
        <v>1250</v>
      </c>
      <c r="F910" t="s">
        <v>636</v>
      </c>
    </row>
    <row r="911" spans="1:6">
      <c r="A911" t="s">
        <v>154</v>
      </c>
      <c r="B911" t="s">
        <v>155</v>
      </c>
      <c r="C911" s="1">
        <v>43860</v>
      </c>
      <c r="D911" s="1">
        <v>43866</v>
      </c>
      <c r="E911">
        <v>1250</v>
      </c>
      <c r="F911" t="s">
        <v>636</v>
      </c>
    </row>
    <row r="912" spans="1:6">
      <c r="A912" t="s">
        <v>133</v>
      </c>
      <c r="B912" t="s">
        <v>71</v>
      </c>
      <c r="C912" s="1">
        <v>43870</v>
      </c>
      <c r="D912" s="1">
        <v>43870</v>
      </c>
      <c r="E912">
        <v>9500</v>
      </c>
      <c r="F912" t="s">
        <v>615</v>
      </c>
    </row>
    <row r="913" spans="1:6">
      <c r="A913" t="s">
        <v>103</v>
      </c>
      <c r="B913" t="s">
        <v>71</v>
      </c>
      <c r="C913" s="1">
        <v>43870</v>
      </c>
      <c r="D913" s="1">
        <v>43870</v>
      </c>
      <c r="E913">
        <v>4750</v>
      </c>
      <c r="F913" t="s">
        <v>649</v>
      </c>
    </row>
    <row r="914" spans="1:6">
      <c r="A914" t="s">
        <v>135</v>
      </c>
      <c r="B914" t="s">
        <v>33</v>
      </c>
      <c r="C914" s="1">
        <v>43870</v>
      </c>
      <c r="D914" s="1">
        <v>43870</v>
      </c>
      <c r="E914">
        <v>9500</v>
      </c>
      <c r="F914" t="s">
        <v>650</v>
      </c>
    </row>
    <row r="915" spans="1:6">
      <c r="A915" t="s">
        <v>617</v>
      </c>
      <c r="B915" t="s">
        <v>618</v>
      </c>
      <c r="C915" s="1">
        <v>43870</v>
      </c>
      <c r="D915" s="1">
        <v>43870</v>
      </c>
      <c r="E915">
        <v>9500</v>
      </c>
      <c r="F915" t="s">
        <v>651</v>
      </c>
    </row>
    <row r="916" spans="1:6">
      <c r="A916" t="s">
        <v>599</v>
      </c>
      <c r="B916" t="s">
        <v>600</v>
      </c>
      <c r="C916" s="1">
        <v>43870</v>
      </c>
      <c r="D916" s="1">
        <v>43870</v>
      </c>
      <c r="E916">
        <v>9500</v>
      </c>
      <c r="F916" t="s">
        <v>651</v>
      </c>
    </row>
    <row r="917" spans="1:6">
      <c r="A917" t="s">
        <v>557</v>
      </c>
      <c r="B917" t="s">
        <v>25</v>
      </c>
      <c r="C917" s="1">
        <v>43870</v>
      </c>
      <c r="D917" s="1">
        <v>43870</v>
      </c>
      <c r="E917">
        <v>9500</v>
      </c>
      <c r="F917" t="s">
        <v>651</v>
      </c>
    </row>
    <row r="918" spans="1:6">
      <c r="A918" t="s">
        <v>54</v>
      </c>
      <c r="B918" t="s">
        <v>33</v>
      </c>
      <c r="C918" s="1">
        <v>43870</v>
      </c>
      <c r="D918" s="1">
        <v>43870</v>
      </c>
      <c r="E918">
        <v>9500</v>
      </c>
      <c r="F918" t="s">
        <v>652</v>
      </c>
    </row>
    <row r="919" spans="1:6">
      <c r="A919" t="s">
        <v>24</v>
      </c>
      <c r="B919" t="s">
        <v>25</v>
      </c>
      <c r="C919" s="1">
        <v>43870</v>
      </c>
      <c r="D919" s="1">
        <v>43870</v>
      </c>
      <c r="E919">
        <v>14250</v>
      </c>
      <c r="F919" t="s">
        <v>651</v>
      </c>
    </row>
    <row r="920" spans="1:6">
      <c r="A920" t="s">
        <v>69</v>
      </c>
      <c r="B920" t="s">
        <v>14</v>
      </c>
      <c r="C920" s="1">
        <v>43986</v>
      </c>
      <c r="D920" s="1">
        <v>43986</v>
      </c>
      <c r="E920">
        <v>10150</v>
      </c>
      <c r="F920" t="s">
        <v>58</v>
      </c>
    </row>
    <row r="921" spans="1:6">
      <c r="A921" t="s">
        <v>70</v>
      </c>
      <c r="B921" t="s">
        <v>71</v>
      </c>
      <c r="C921" s="1">
        <v>43986</v>
      </c>
      <c r="D921" s="1">
        <v>43986</v>
      </c>
      <c r="E921">
        <v>3004.31</v>
      </c>
      <c r="F921" t="s">
        <v>581</v>
      </c>
    </row>
    <row r="922" spans="1:6">
      <c r="A922" t="s">
        <v>29</v>
      </c>
      <c r="B922" t="s">
        <v>30</v>
      </c>
      <c r="C922" s="1">
        <v>43986</v>
      </c>
      <c r="D922" s="1">
        <v>43986</v>
      </c>
      <c r="E922">
        <v>2907.35</v>
      </c>
      <c r="F922" t="s">
        <v>581</v>
      </c>
    </row>
    <row r="923" spans="1:6">
      <c r="A923" t="s">
        <v>32</v>
      </c>
      <c r="B923" t="s">
        <v>33</v>
      </c>
      <c r="C923" s="1">
        <v>43986</v>
      </c>
      <c r="D923" s="1">
        <v>43986</v>
      </c>
      <c r="E923">
        <v>3173.38</v>
      </c>
      <c r="F923" t="s">
        <v>581</v>
      </c>
    </row>
    <row r="924" spans="1:6">
      <c r="A924" t="s">
        <v>27</v>
      </c>
      <c r="B924" t="s">
        <v>12</v>
      </c>
      <c r="C924" s="1">
        <v>43986</v>
      </c>
      <c r="D924" s="1">
        <v>43986</v>
      </c>
      <c r="E924">
        <v>3358.44</v>
      </c>
      <c r="F924" t="s">
        <v>581</v>
      </c>
    </row>
    <row r="925" spans="1:6">
      <c r="A925" t="s">
        <v>131</v>
      </c>
      <c r="B925" t="s">
        <v>33</v>
      </c>
      <c r="C925" s="1">
        <v>44012</v>
      </c>
      <c r="D925" s="1">
        <v>44012</v>
      </c>
      <c r="E925">
        <v>576.15</v>
      </c>
      <c r="F925" t="s">
        <v>696</v>
      </c>
    </row>
    <row r="926" spans="1:6">
      <c r="A926" t="s">
        <v>131</v>
      </c>
      <c r="B926" t="s">
        <v>33</v>
      </c>
      <c r="C926" s="1">
        <v>44012</v>
      </c>
      <c r="D926" s="1">
        <v>44012</v>
      </c>
      <c r="E926">
        <v>576.15</v>
      </c>
      <c r="F926" t="s">
        <v>697</v>
      </c>
    </row>
    <row r="927" spans="1:6">
      <c r="A927" t="s">
        <v>70</v>
      </c>
      <c r="B927" t="s">
        <v>71</v>
      </c>
      <c r="C927" s="1">
        <v>44012</v>
      </c>
      <c r="D927" s="1">
        <v>44012</v>
      </c>
      <c r="E927">
        <v>6556.15</v>
      </c>
      <c r="F927" t="s">
        <v>698</v>
      </c>
    </row>
    <row r="928" spans="1:6">
      <c r="A928" t="s">
        <v>133</v>
      </c>
      <c r="B928" t="s">
        <v>71</v>
      </c>
      <c r="C928" s="1">
        <v>44012</v>
      </c>
      <c r="D928" s="1">
        <v>44012</v>
      </c>
      <c r="E928">
        <v>576.15</v>
      </c>
      <c r="F928" t="s">
        <v>699</v>
      </c>
    </row>
    <row r="929" spans="1:6">
      <c r="A929" t="s">
        <v>103</v>
      </c>
      <c r="B929" t="s">
        <v>71</v>
      </c>
      <c r="C929" s="1">
        <v>44012</v>
      </c>
      <c r="D929" s="1">
        <v>44012</v>
      </c>
      <c r="E929">
        <v>6096.15</v>
      </c>
      <c r="F929" t="s">
        <v>700</v>
      </c>
    </row>
    <row r="930" spans="1:6">
      <c r="A930" t="s">
        <v>103</v>
      </c>
      <c r="B930" t="s">
        <v>71</v>
      </c>
      <c r="C930" s="1">
        <v>44012</v>
      </c>
      <c r="D930" s="1">
        <v>44012</v>
      </c>
      <c r="E930">
        <v>576.15</v>
      </c>
      <c r="F930" t="s">
        <v>699</v>
      </c>
    </row>
    <row r="931" spans="1:6">
      <c r="A931" t="s">
        <v>585</v>
      </c>
      <c r="B931" t="s">
        <v>25</v>
      </c>
      <c r="C931" s="1">
        <v>44012</v>
      </c>
      <c r="D931" s="1">
        <v>44012</v>
      </c>
      <c r="E931">
        <v>576.15</v>
      </c>
      <c r="F931" t="s">
        <v>701</v>
      </c>
    </row>
    <row r="932" spans="1:6">
      <c r="A932" t="s">
        <v>585</v>
      </c>
      <c r="B932" t="s">
        <v>25</v>
      </c>
      <c r="C932" s="1">
        <v>44012</v>
      </c>
      <c r="D932" s="1">
        <v>44012</v>
      </c>
      <c r="E932">
        <v>576.15</v>
      </c>
      <c r="F932" t="s">
        <v>701</v>
      </c>
    </row>
    <row r="933" spans="1:6">
      <c r="A933" t="s">
        <v>19</v>
      </c>
      <c r="B933" t="s">
        <v>14</v>
      </c>
      <c r="C933" s="1">
        <v>44069</v>
      </c>
      <c r="D933" s="1">
        <v>44070</v>
      </c>
      <c r="E933">
        <v>920</v>
      </c>
      <c r="F933" t="s">
        <v>709</v>
      </c>
    </row>
    <row r="934" spans="1:6">
      <c r="A934" t="s">
        <v>139</v>
      </c>
      <c r="B934" t="s">
        <v>12</v>
      </c>
      <c r="C934" s="1">
        <v>44081</v>
      </c>
      <c r="D934" s="1">
        <v>44082</v>
      </c>
      <c r="E934">
        <v>4285.66</v>
      </c>
      <c r="F934" t="s">
        <v>163</v>
      </c>
    </row>
    <row r="935" spans="1:6">
      <c r="A935" t="s">
        <v>135</v>
      </c>
      <c r="B935" t="s">
        <v>33</v>
      </c>
      <c r="C935" s="1">
        <v>44081</v>
      </c>
      <c r="D935" s="1">
        <v>44081</v>
      </c>
      <c r="E935">
        <v>2593.25</v>
      </c>
      <c r="F935" t="s">
        <v>717</v>
      </c>
    </row>
    <row r="936" spans="1:6">
      <c r="A936" t="s">
        <v>115</v>
      </c>
      <c r="B936" t="s">
        <v>25</v>
      </c>
      <c r="C936" s="1">
        <v>44081</v>
      </c>
      <c r="D936" s="1">
        <v>44081</v>
      </c>
      <c r="E936">
        <v>2162</v>
      </c>
      <c r="F936" t="s">
        <v>718</v>
      </c>
    </row>
    <row r="937" spans="1:6">
      <c r="A937" t="s">
        <v>318</v>
      </c>
      <c r="B937" t="s">
        <v>25</v>
      </c>
      <c r="C937" s="1">
        <v>44081</v>
      </c>
      <c r="D937" s="1">
        <v>44081</v>
      </c>
      <c r="E937">
        <v>805</v>
      </c>
      <c r="F937" t="s">
        <v>59</v>
      </c>
    </row>
    <row r="938" spans="1:6">
      <c r="A938" t="s">
        <v>51</v>
      </c>
      <c r="B938" t="s">
        <v>25</v>
      </c>
      <c r="C938" s="1">
        <v>44081</v>
      </c>
      <c r="D938" s="1">
        <v>44081</v>
      </c>
      <c r="E938">
        <v>488.75</v>
      </c>
      <c r="F938" t="s">
        <v>717</v>
      </c>
    </row>
    <row r="939" spans="1:6">
      <c r="A939" t="s">
        <v>88</v>
      </c>
      <c r="B939" t="s">
        <v>89</v>
      </c>
      <c r="C939" s="1">
        <v>44082</v>
      </c>
      <c r="D939" s="1">
        <v>44082</v>
      </c>
      <c r="E939">
        <v>805</v>
      </c>
      <c r="F939" t="s">
        <v>719</v>
      </c>
    </row>
    <row r="940" spans="1:6">
      <c r="A940" t="s">
        <v>240</v>
      </c>
      <c r="B940" t="s">
        <v>30</v>
      </c>
      <c r="C940" s="1">
        <v>44109</v>
      </c>
      <c r="D940" s="1">
        <v>44109</v>
      </c>
      <c r="E940">
        <v>349445.7</v>
      </c>
      <c r="F940" t="s">
        <v>708</v>
      </c>
    </row>
    <row r="941" spans="1:6">
      <c r="A941" t="s">
        <v>86</v>
      </c>
      <c r="B941" t="s">
        <v>87</v>
      </c>
      <c r="C941" s="1">
        <v>44109</v>
      </c>
      <c r="D941" s="1">
        <v>44109</v>
      </c>
      <c r="E941">
        <v>7805.63</v>
      </c>
      <c r="F941" t="s">
        <v>738</v>
      </c>
    </row>
    <row r="942" spans="1:6">
      <c r="A942" t="s">
        <v>154</v>
      </c>
      <c r="B942" t="s">
        <v>155</v>
      </c>
      <c r="C942" s="1">
        <v>44109</v>
      </c>
      <c r="D942" s="1">
        <v>44109</v>
      </c>
      <c r="E942">
        <v>8556</v>
      </c>
      <c r="F942" t="s">
        <v>739</v>
      </c>
    </row>
    <row r="943" spans="1:6">
      <c r="A943" t="s">
        <v>54</v>
      </c>
      <c r="B943" t="s">
        <v>33</v>
      </c>
      <c r="C943" s="1">
        <v>44113</v>
      </c>
      <c r="D943" s="1">
        <v>44117</v>
      </c>
      <c r="E943">
        <v>3445.98</v>
      </c>
      <c r="F943" t="s">
        <v>710</v>
      </c>
    </row>
    <row r="944" spans="1:6">
      <c r="A944" t="s">
        <v>24</v>
      </c>
      <c r="B944" t="s">
        <v>25</v>
      </c>
      <c r="C944" s="1">
        <v>44113</v>
      </c>
      <c r="D944" s="1">
        <v>44117</v>
      </c>
      <c r="E944">
        <v>5748.37</v>
      </c>
      <c r="F944" t="s">
        <v>741</v>
      </c>
    </row>
    <row r="945" spans="1:6">
      <c r="A945" t="s">
        <v>11</v>
      </c>
      <c r="B945" t="s">
        <v>12</v>
      </c>
      <c r="C945" s="1">
        <v>44113</v>
      </c>
      <c r="D945" s="1">
        <v>44117</v>
      </c>
      <c r="E945">
        <v>1491.12</v>
      </c>
      <c r="F945" t="s">
        <v>741</v>
      </c>
    </row>
    <row r="946" spans="1:6">
      <c r="A946" t="s">
        <v>62</v>
      </c>
      <c r="B946" t="s">
        <v>63</v>
      </c>
      <c r="C946" s="1">
        <v>44126</v>
      </c>
      <c r="D946" s="1">
        <v>44126</v>
      </c>
      <c r="E946">
        <v>8390</v>
      </c>
      <c r="F946" t="s">
        <v>745</v>
      </c>
    </row>
    <row r="947" spans="1:6">
      <c r="A947" t="s">
        <v>86</v>
      </c>
      <c r="B947" t="s">
        <v>87</v>
      </c>
      <c r="C947" s="1">
        <v>44126</v>
      </c>
      <c r="D947" s="1">
        <v>44126</v>
      </c>
      <c r="E947">
        <v>8390</v>
      </c>
      <c r="F947" t="s">
        <v>497</v>
      </c>
    </row>
    <row r="948" spans="1:6">
      <c r="A948" t="s">
        <v>66</v>
      </c>
      <c r="B948" t="s">
        <v>12</v>
      </c>
      <c r="C948" s="1">
        <v>44126</v>
      </c>
      <c r="D948" s="1">
        <v>44126</v>
      </c>
      <c r="E948">
        <v>8390</v>
      </c>
      <c r="F948" t="s">
        <v>746</v>
      </c>
    </row>
    <row r="949" spans="1:6">
      <c r="A949" t="s">
        <v>44</v>
      </c>
      <c r="B949" t="s">
        <v>45</v>
      </c>
      <c r="C949" s="1">
        <v>44126</v>
      </c>
      <c r="D949" s="1">
        <v>44126</v>
      </c>
      <c r="E949">
        <v>8390</v>
      </c>
      <c r="F949" t="s">
        <v>746</v>
      </c>
    </row>
    <row r="950" spans="1:6">
      <c r="A950" t="s">
        <v>55</v>
      </c>
      <c r="B950" t="s">
        <v>12</v>
      </c>
      <c r="C950" s="1">
        <v>44126</v>
      </c>
      <c r="D950" s="1">
        <v>44126</v>
      </c>
      <c r="E950">
        <v>8390</v>
      </c>
      <c r="F950" t="s">
        <v>746</v>
      </c>
    </row>
    <row r="951" spans="1:6">
      <c r="A951" t="s">
        <v>27</v>
      </c>
      <c r="B951" t="s">
        <v>12</v>
      </c>
      <c r="C951" s="1">
        <v>44126</v>
      </c>
      <c r="D951" s="1">
        <v>44126</v>
      </c>
      <c r="E951">
        <v>8390</v>
      </c>
      <c r="F951" t="s">
        <v>746</v>
      </c>
    </row>
    <row r="952" spans="1:6">
      <c r="A952" t="s">
        <v>73</v>
      </c>
      <c r="B952" t="s">
        <v>12</v>
      </c>
      <c r="C952" s="1">
        <v>44126</v>
      </c>
      <c r="D952" s="1">
        <v>44126</v>
      </c>
      <c r="E952">
        <v>8390</v>
      </c>
      <c r="F952" t="s">
        <v>746</v>
      </c>
    </row>
    <row r="953" spans="1:6">
      <c r="A953" t="s">
        <v>11</v>
      </c>
      <c r="B953" t="s">
        <v>12</v>
      </c>
      <c r="C953" s="1">
        <v>44126</v>
      </c>
      <c r="D953" s="1">
        <v>44126</v>
      </c>
      <c r="E953">
        <v>8390</v>
      </c>
      <c r="F953" t="s">
        <v>746</v>
      </c>
    </row>
    <row r="954" spans="1:6">
      <c r="A954" t="s">
        <v>88</v>
      </c>
      <c r="B954" t="s">
        <v>89</v>
      </c>
      <c r="C954" s="1">
        <v>44126</v>
      </c>
      <c r="D954" s="1">
        <v>44126</v>
      </c>
      <c r="E954">
        <v>8390</v>
      </c>
      <c r="F954" t="s">
        <v>746</v>
      </c>
    </row>
    <row r="955" spans="1:6">
      <c r="A955" t="s">
        <v>78</v>
      </c>
      <c r="B955" t="s">
        <v>79</v>
      </c>
      <c r="C955" s="1">
        <v>44126</v>
      </c>
      <c r="D955" s="1">
        <v>44126</v>
      </c>
      <c r="E955">
        <v>8390</v>
      </c>
      <c r="F955" t="s">
        <v>746</v>
      </c>
    </row>
    <row r="956" spans="1:6">
      <c r="A956" t="s">
        <v>44</v>
      </c>
      <c r="B956" t="s">
        <v>45</v>
      </c>
      <c r="C956" s="1">
        <v>44126</v>
      </c>
      <c r="D956" s="1">
        <v>44126</v>
      </c>
      <c r="E956">
        <v>8390</v>
      </c>
      <c r="F956" t="s">
        <v>746</v>
      </c>
    </row>
    <row r="957" spans="1:6">
      <c r="A957" t="s">
        <v>55</v>
      </c>
      <c r="B957" t="s">
        <v>12</v>
      </c>
      <c r="C957" s="1">
        <v>44126</v>
      </c>
      <c r="D957" s="1">
        <v>44126</v>
      </c>
      <c r="E957">
        <v>8390</v>
      </c>
      <c r="F957" t="s">
        <v>747</v>
      </c>
    </row>
    <row r="958" spans="1:6">
      <c r="A958" t="s">
        <v>27</v>
      </c>
      <c r="B958" t="s">
        <v>12</v>
      </c>
      <c r="C958" s="1">
        <v>44126</v>
      </c>
      <c r="D958" s="1">
        <v>44126</v>
      </c>
      <c r="E958">
        <v>8390</v>
      </c>
      <c r="F958" t="s">
        <v>746</v>
      </c>
    </row>
    <row r="959" spans="1:6">
      <c r="A959" t="s">
        <v>11</v>
      </c>
      <c r="B959" t="s">
        <v>12</v>
      </c>
      <c r="C959" s="1">
        <v>44126</v>
      </c>
      <c r="D959" s="1">
        <v>44126</v>
      </c>
      <c r="E959">
        <v>8390</v>
      </c>
      <c r="F959" t="s">
        <v>746</v>
      </c>
    </row>
    <row r="960" spans="1:6">
      <c r="A960" t="s">
        <v>88</v>
      </c>
      <c r="B960" t="s">
        <v>89</v>
      </c>
      <c r="C960" s="1">
        <v>44126</v>
      </c>
      <c r="D960" s="1">
        <v>44126</v>
      </c>
      <c r="E960">
        <v>8390</v>
      </c>
      <c r="F960" t="s">
        <v>746</v>
      </c>
    </row>
    <row r="961" spans="1:6">
      <c r="A961" t="s">
        <v>318</v>
      </c>
      <c r="B961" t="s">
        <v>25</v>
      </c>
      <c r="C961" s="1">
        <v>44146</v>
      </c>
      <c r="D961" s="1">
        <v>44148</v>
      </c>
      <c r="E961">
        <v>2243</v>
      </c>
      <c r="F961" t="s">
        <v>763</v>
      </c>
    </row>
    <row r="962" spans="1:6">
      <c r="A962" t="s">
        <v>41</v>
      </c>
      <c r="B962" t="s">
        <v>10</v>
      </c>
      <c r="C962" s="1">
        <v>44146</v>
      </c>
      <c r="D962" s="1">
        <v>44148</v>
      </c>
      <c r="E962">
        <v>2747</v>
      </c>
      <c r="F962" t="s">
        <v>763</v>
      </c>
    </row>
    <row r="963" spans="1:6">
      <c r="A963" t="s">
        <v>143</v>
      </c>
      <c r="B963" t="s">
        <v>12</v>
      </c>
      <c r="C963" s="1">
        <v>44146</v>
      </c>
      <c r="D963" s="1">
        <v>44148</v>
      </c>
      <c r="E963">
        <v>1660</v>
      </c>
      <c r="F963" t="s">
        <v>59</v>
      </c>
    </row>
    <row r="964" spans="1:6">
      <c r="A964" t="s">
        <v>27</v>
      </c>
      <c r="B964" t="s">
        <v>12</v>
      </c>
      <c r="C964" s="1">
        <v>44155</v>
      </c>
      <c r="D964" s="1">
        <v>44160</v>
      </c>
      <c r="E964">
        <v>12060</v>
      </c>
      <c r="F964" t="s">
        <v>765</v>
      </c>
    </row>
    <row r="965" spans="1:6">
      <c r="A965" t="s">
        <v>29</v>
      </c>
      <c r="B965" t="s">
        <v>30</v>
      </c>
      <c r="C965" s="1">
        <v>44155</v>
      </c>
      <c r="D965" s="1">
        <v>44160</v>
      </c>
      <c r="E965">
        <v>14075</v>
      </c>
      <c r="F965" t="s">
        <v>31</v>
      </c>
    </row>
    <row r="966" spans="1:6">
      <c r="A966" t="s">
        <v>32</v>
      </c>
      <c r="B966" t="s">
        <v>33</v>
      </c>
      <c r="C966" s="1">
        <v>44155</v>
      </c>
      <c r="D966" s="1">
        <v>44160</v>
      </c>
      <c r="E966">
        <v>29020</v>
      </c>
      <c r="F966" t="s">
        <v>31</v>
      </c>
    </row>
    <row r="967" spans="1:6">
      <c r="A967" t="s">
        <v>70</v>
      </c>
      <c r="B967" t="s">
        <v>71</v>
      </c>
      <c r="C967" s="1">
        <v>44160</v>
      </c>
      <c r="D967" s="1">
        <v>44160</v>
      </c>
      <c r="E967">
        <v>18650</v>
      </c>
      <c r="F967" t="s">
        <v>766</v>
      </c>
    </row>
    <row r="968" spans="1:6">
      <c r="A968" t="s">
        <v>103</v>
      </c>
      <c r="B968" t="s">
        <v>71</v>
      </c>
      <c r="C968" s="1">
        <v>44168</v>
      </c>
      <c r="D968" s="1">
        <v>44168</v>
      </c>
      <c r="E968">
        <v>11780</v>
      </c>
      <c r="F968" t="s">
        <v>767</v>
      </c>
    </row>
    <row r="969" spans="1:6">
      <c r="A969" t="s">
        <v>133</v>
      </c>
      <c r="B969" t="s">
        <v>71</v>
      </c>
      <c r="C969" s="1">
        <v>44168</v>
      </c>
      <c r="D969" s="1">
        <v>44168</v>
      </c>
      <c r="E969">
        <v>11350</v>
      </c>
      <c r="F969" t="s">
        <v>768</v>
      </c>
    </row>
    <row r="970" spans="1:6">
      <c r="A970" t="s">
        <v>55</v>
      </c>
      <c r="B970" t="s">
        <v>12</v>
      </c>
      <c r="C970" s="1">
        <v>44168</v>
      </c>
      <c r="D970" s="1">
        <v>44168</v>
      </c>
      <c r="E970">
        <v>14310</v>
      </c>
      <c r="F970" t="s">
        <v>563</v>
      </c>
    </row>
    <row r="971" spans="1:6">
      <c r="A971" t="s">
        <v>11</v>
      </c>
      <c r="B971" t="s">
        <v>12</v>
      </c>
      <c r="C971" s="1">
        <v>44168</v>
      </c>
      <c r="D971" s="1">
        <v>44168</v>
      </c>
      <c r="E971">
        <v>14703.28</v>
      </c>
      <c r="F971" t="s">
        <v>769</v>
      </c>
    </row>
    <row r="972" spans="1:6">
      <c r="A972" t="s">
        <v>354</v>
      </c>
      <c r="B972" t="s">
        <v>12</v>
      </c>
      <c r="C972" s="1">
        <v>44168</v>
      </c>
      <c r="D972" s="1">
        <v>44168</v>
      </c>
      <c r="E972">
        <v>1295</v>
      </c>
      <c r="F972" t="s">
        <v>770</v>
      </c>
    </row>
    <row r="973" spans="1:6">
      <c r="A973" t="s">
        <v>103</v>
      </c>
      <c r="B973" t="s">
        <v>71</v>
      </c>
      <c r="C973" s="1">
        <v>44168</v>
      </c>
      <c r="D973" s="1">
        <v>44168</v>
      </c>
      <c r="E973">
        <v>2320</v>
      </c>
      <c r="F973" t="s">
        <v>771</v>
      </c>
    </row>
    <row r="974" spans="1:6">
      <c r="A974" t="s">
        <v>88</v>
      </c>
      <c r="B974" t="s">
        <v>89</v>
      </c>
      <c r="C974" s="1">
        <v>44168</v>
      </c>
      <c r="D974" s="1">
        <v>44168</v>
      </c>
      <c r="E974">
        <v>5100</v>
      </c>
      <c r="F974" t="s">
        <v>358</v>
      </c>
    </row>
    <row r="975" spans="1:6">
      <c r="A975" t="s">
        <v>15</v>
      </c>
      <c r="B975" t="s">
        <v>14</v>
      </c>
      <c r="C975" s="1">
        <v>44173</v>
      </c>
      <c r="D975" s="1">
        <v>44176</v>
      </c>
      <c r="E975">
        <v>3699.44</v>
      </c>
      <c r="F975" t="s">
        <v>776</v>
      </c>
    </row>
    <row r="976" spans="1:6">
      <c r="A976" t="s">
        <v>154</v>
      </c>
      <c r="B976" t="s">
        <v>155</v>
      </c>
      <c r="C976" s="1">
        <v>44176</v>
      </c>
      <c r="D976" s="1">
        <v>44177</v>
      </c>
      <c r="E976">
        <v>57546</v>
      </c>
      <c r="F976" t="s">
        <v>777</v>
      </c>
    </row>
    <row r="977" spans="1:6">
      <c r="A977" t="s">
        <v>225</v>
      </c>
      <c r="B977" t="s">
        <v>226</v>
      </c>
      <c r="C977" s="1">
        <v>44176</v>
      </c>
      <c r="D977" s="1">
        <v>44177</v>
      </c>
      <c r="E977">
        <v>6956.13</v>
      </c>
      <c r="F977" t="s">
        <v>592</v>
      </c>
    </row>
    <row r="978" spans="1:6">
      <c r="A978" t="s">
        <v>103</v>
      </c>
      <c r="B978" t="s">
        <v>71</v>
      </c>
      <c r="C978" s="1">
        <v>44176</v>
      </c>
      <c r="D978" s="1">
        <v>44177</v>
      </c>
      <c r="E978">
        <v>3565</v>
      </c>
      <c r="F978" t="s">
        <v>778</v>
      </c>
    </row>
    <row r="979" spans="1:6">
      <c r="A979" t="s">
        <v>75</v>
      </c>
      <c r="B979" t="s">
        <v>12</v>
      </c>
      <c r="C979" s="1">
        <v>44176</v>
      </c>
      <c r="D979" s="1">
        <v>44177</v>
      </c>
      <c r="E979">
        <v>350000</v>
      </c>
      <c r="F979" t="s">
        <v>779</v>
      </c>
    </row>
    <row r="980" spans="1:6">
      <c r="A980" t="s">
        <v>142</v>
      </c>
      <c r="B980" t="s">
        <v>12</v>
      </c>
      <c r="C980" s="1">
        <v>44176</v>
      </c>
      <c r="D980" s="1">
        <v>44177</v>
      </c>
      <c r="E980">
        <v>26277.5</v>
      </c>
      <c r="F980" t="s">
        <v>780</v>
      </c>
    </row>
    <row r="981" spans="1:6">
      <c r="A981" t="s">
        <v>37</v>
      </c>
      <c r="B981" t="s">
        <v>12</v>
      </c>
      <c r="C981" s="1">
        <v>44176</v>
      </c>
      <c r="D981" s="1">
        <v>44177</v>
      </c>
      <c r="E981">
        <v>2530</v>
      </c>
      <c r="F981" t="s">
        <v>781</v>
      </c>
    </row>
    <row r="982" spans="1:6">
      <c r="A982" t="s">
        <v>27</v>
      </c>
      <c r="B982" t="s">
        <v>12</v>
      </c>
      <c r="C982" s="1">
        <v>44176</v>
      </c>
      <c r="D982" s="1">
        <v>44177</v>
      </c>
      <c r="E982">
        <v>23011.5</v>
      </c>
      <c r="F982" t="s">
        <v>782</v>
      </c>
    </row>
    <row r="983" spans="1:6">
      <c r="A983" t="s">
        <v>62</v>
      </c>
      <c r="B983" t="s">
        <v>63</v>
      </c>
      <c r="C983" s="1">
        <v>44176</v>
      </c>
      <c r="D983" s="1">
        <v>44177</v>
      </c>
      <c r="E983">
        <v>32119.5</v>
      </c>
      <c r="F983" t="s">
        <v>783</v>
      </c>
    </row>
    <row r="984" spans="1:6">
      <c r="A984" t="s">
        <v>75</v>
      </c>
      <c r="B984" t="s">
        <v>12</v>
      </c>
      <c r="C984" s="1">
        <v>44176</v>
      </c>
      <c r="D984" s="1">
        <v>44177</v>
      </c>
      <c r="E984">
        <v>21482</v>
      </c>
      <c r="F984" t="s">
        <v>781</v>
      </c>
    </row>
    <row r="985" spans="1:6">
      <c r="A985" t="s">
        <v>318</v>
      </c>
      <c r="B985" t="s">
        <v>25</v>
      </c>
      <c r="C985" s="1">
        <v>44176</v>
      </c>
      <c r="D985" s="1">
        <v>44177</v>
      </c>
      <c r="E985">
        <v>20527.5</v>
      </c>
      <c r="F985" t="s">
        <v>781</v>
      </c>
    </row>
    <row r="986" spans="1:6">
      <c r="A986" t="s">
        <v>73</v>
      </c>
      <c r="B986" t="s">
        <v>12</v>
      </c>
      <c r="C986" s="1">
        <v>44176</v>
      </c>
      <c r="D986" s="1">
        <v>44177</v>
      </c>
      <c r="E986">
        <v>36742.5</v>
      </c>
      <c r="F986" t="s">
        <v>783</v>
      </c>
    </row>
    <row r="987" spans="1:6">
      <c r="A987" t="s">
        <v>88</v>
      </c>
      <c r="B987" t="s">
        <v>89</v>
      </c>
      <c r="C987" s="1">
        <v>44209</v>
      </c>
      <c r="D987" s="1">
        <v>44210</v>
      </c>
      <c r="E987">
        <v>14057.6</v>
      </c>
      <c r="F987" t="s">
        <v>786</v>
      </c>
    </row>
    <row r="988" spans="1:6">
      <c r="A988" t="s">
        <v>88</v>
      </c>
      <c r="B988" t="s">
        <v>89</v>
      </c>
      <c r="C988" s="1">
        <v>44209</v>
      </c>
      <c r="D988" s="1">
        <v>44210</v>
      </c>
      <c r="E988">
        <v>20815</v>
      </c>
      <c r="F988" t="s">
        <v>787</v>
      </c>
    </row>
    <row r="989" spans="1:6">
      <c r="A989" t="s">
        <v>133</v>
      </c>
      <c r="B989" t="s">
        <v>71</v>
      </c>
      <c r="C989" s="1">
        <v>44222</v>
      </c>
      <c r="D989" s="1">
        <v>44222</v>
      </c>
      <c r="E989">
        <v>9500</v>
      </c>
      <c r="F989" t="s">
        <v>615</v>
      </c>
    </row>
    <row r="990" spans="1:6">
      <c r="A990" t="s">
        <v>103</v>
      </c>
      <c r="B990" t="s">
        <v>71</v>
      </c>
      <c r="C990" s="1">
        <v>44222</v>
      </c>
      <c r="D990" s="1">
        <v>44222</v>
      </c>
      <c r="E990">
        <v>4750</v>
      </c>
      <c r="F990" t="s">
        <v>615</v>
      </c>
    </row>
    <row r="991" spans="1:6">
      <c r="A991" t="s">
        <v>135</v>
      </c>
      <c r="B991" t="s">
        <v>33</v>
      </c>
      <c r="C991" s="1">
        <v>44222</v>
      </c>
      <c r="D991" s="1">
        <v>44222</v>
      </c>
      <c r="E991">
        <v>9500</v>
      </c>
      <c r="F991" t="s">
        <v>615</v>
      </c>
    </row>
    <row r="992" spans="1:6">
      <c r="A992" t="s">
        <v>617</v>
      </c>
      <c r="B992" t="s">
        <v>618</v>
      </c>
      <c r="C992" s="1">
        <v>44222</v>
      </c>
      <c r="D992" s="1">
        <v>44222</v>
      </c>
      <c r="E992">
        <v>9500</v>
      </c>
      <c r="F992" t="s">
        <v>615</v>
      </c>
    </row>
    <row r="993" spans="1:6">
      <c r="A993" t="s">
        <v>54</v>
      </c>
      <c r="B993" t="s">
        <v>33</v>
      </c>
      <c r="C993" s="1">
        <v>44222</v>
      </c>
      <c r="D993" s="1">
        <v>44222</v>
      </c>
      <c r="E993">
        <v>9500</v>
      </c>
      <c r="F993" t="s">
        <v>615</v>
      </c>
    </row>
    <row r="994" spans="1:6">
      <c r="A994" t="s">
        <v>24</v>
      </c>
      <c r="B994" t="s">
        <v>25</v>
      </c>
      <c r="C994" s="1">
        <v>44222</v>
      </c>
      <c r="D994" s="1">
        <v>44222</v>
      </c>
      <c r="E994">
        <v>14250</v>
      </c>
      <c r="F994" t="s">
        <v>615</v>
      </c>
    </row>
    <row r="995" spans="1:6">
      <c r="A995" t="s">
        <v>19</v>
      </c>
      <c r="B995" t="s">
        <v>14</v>
      </c>
      <c r="C995" s="1">
        <v>44222</v>
      </c>
      <c r="D995" s="1">
        <v>44229</v>
      </c>
      <c r="E995">
        <v>495774.4</v>
      </c>
      <c r="F995" t="s">
        <v>789</v>
      </c>
    </row>
    <row r="996" spans="1:6">
      <c r="A996" t="s">
        <v>69</v>
      </c>
      <c r="B996" t="s">
        <v>14</v>
      </c>
      <c r="C996" s="1">
        <v>44263</v>
      </c>
      <c r="D996" s="1">
        <v>44264</v>
      </c>
      <c r="E996">
        <v>1960</v>
      </c>
      <c r="F996" t="s">
        <v>800</v>
      </c>
    </row>
    <row r="997" spans="1:6">
      <c r="A997" t="s">
        <v>69</v>
      </c>
      <c r="B997" t="s">
        <v>14</v>
      </c>
      <c r="C997" s="1">
        <v>44263</v>
      </c>
      <c r="D997" s="1">
        <v>44264</v>
      </c>
      <c r="E997">
        <v>1885</v>
      </c>
      <c r="F997" t="s">
        <v>801</v>
      </c>
    </row>
    <row r="998" spans="1:6">
      <c r="A998" t="s">
        <v>73</v>
      </c>
      <c r="B998" t="s">
        <v>12</v>
      </c>
      <c r="C998" s="1">
        <v>44306</v>
      </c>
      <c r="D998" s="1">
        <v>44314</v>
      </c>
      <c r="E998">
        <v>10396</v>
      </c>
      <c r="F998" t="s">
        <v>72</v>
      </c>
    </row>
    <row r="999" spans="1:6">
      <c r="A999" t="s">
        <v>75</v>
      </c>
      <c r="B999" t="s">
        <v>12</v>
      </c>
      <c r="C999" s="1">
        <v>44306</v>
      </c>
      <c r="D999" s="1">
        <v>44314</v>
      </c>
      <c r="E999">
        <v>9648.5</v>
      </c>
      <c r="F999" t="s">
        <v>76</v>
      </c>
    </row>
    <row r="1000" spans="1:6">
      <c r="A1000" t="s">
        <v>66</v>
      </c>
      <c r="B1000" t="s">
        <v>12</v>
      </c>
      <c r="C1000" s="1">
        <v>44306</v>
      </c>
      <c r="D1000" s="1">
        <v>44314</v>
      </c>
      <c r="E1000">
        <v>10626</v>
      </c>
      <c r="F1000" t="s">
        <v>77</v>
      </c>
    </row>
    <row r="1001" spans="1:6">
      <c r="A1001" t="s">
        <v>78</v>
      </c>
      <c r="B1001" t="s">
        <v>79</v>
      </c>
      <c r="C1001" s="1">
        <v>44314</v>
      </c>
      <c r="D1001" s="1">
        <v>44314</v>
      </c>
      <c r="E1001">
        <v>11373.5</v>
      </c>
      <c r="F1001" t="s">
        <v>148</v>
      </c>
    </row>
    <row r="1002" spans="1:6">
      <c r="A1002" t="s">
        <v>11</v>
      </c>
      <c r="B1002" t="s">
        <v>12</v>
      </c>
      <c r="C1002" s="1">
        <v>44305</v>
      </c>
      <c r="D1002" s="1">
        <v>44312</v>
      </c>
      <c r="E1002">
        <v>3844.37</v>
      </c>
      <c r="F1002" t="s">
        <v>13</v>
      </c>
    </row>
    <row r="1003" spans="1:6">
      <c r="A1003" t="s">
        <v>78</v>
      </c>
      <c r="B1003" t="s">
        <v>79</v>
      </c>
      <c r="C1003" s="1">
        <v>44306</v>
      </c>
      <c r="D1003" s="1">
        <v>44312</v>
      </c>
      <c r="E1003">
        <v>13041</v>
      </c>
      <c r="F1003" t="s">
        <v>80</v>
      </c>
    </row>
    <row r="1004" spans="1:6">
      <c r="A1004" t="s">
        <v>62</v>
      </c>
      <c r="B1004" t="s">
        <v>63</v>
      </c>
      <c r="C1004" s="1">
        <v>44306</v>
      </c>
      <c r="D1004" s="1">
        <v>44312</v>
      </c>
      <c r="E1004">
        <v>28704</v>
      </c>
      <c r="F1004" t="s">
        <v>81</v>
      </c>
    </row>
    <row r="1005" spans="1:6">
      <c r="A1005" t="s">
        <v>75</v>
      </c>
      <c r="B1005" t="s">
        <v>12</v>
      </c>
      <c r="C1005" s="1">
        <v>44306</v>
      </c>
      <c r="D1005" s="1">
        <v>44312</v>
      </c>
      <c r="E1005">
        <v>13501</v>
      </c>
      <c r="F1005" t="s">
        <v>82</v>
      </c>
    </row>
    <row r="1006" spans="1:6">
      <c r="A1006" t="s">
        <v>66</v>
      </c>
      <c r="B1006" t="s">
        <v>12</v>
      </c>
      <c r="C1006" s="1">
        <v>44306</v>
      </c>
      <c r="D1006" s="1">
        <v>44312</v>
      </c>
      <c r="E1006">
        <v>5934</v>
      </c>
      <c r="F1006" t="s">
        <v>83</v>
      </c>
    </row>
    <row r="1007" spans="1:6">
      <c r="A1007" t="s">
        <v>55</v>
      </c>
      <c r="B1007" t="s">
        <v>12</v>
      </c>
      <c r="C1007" s="1">
        <v>44306</v>
      </c>
      <c r="D1007" s="1">
        <v>44312</v>
      </c>
      <c r="E1007">
        <v>10037.200000000001</v>
      </c>
      <c r="F1007" t="s">
        <v>84</v>
      </c>
    </row>
    <row r="1008" spans="1:6">
      <c r="A1008" t="s">
        <v>66</v>
      </c>
      <c r="B1008" t="s">
        <v>12</v>
      </c>
      <c r="C1008" s="1">
        <v>44306</v>
      </c>
      <c r="D1008" s="1">
        <v>44312</v>
      </c>
      <c r="E1008">
        <v>12811</v>
      </c>
      <c r="F1008" t="s">
        <v>85</v>
      </c>
    </row>
    <row r="1009" spans="1:6">
      <c r="A1009" t="s">
        <v>86</v>
      </c>
      <c r="B1009" t="s">
        <v>87</v>
      </c>
      <c r="C1009" s="1">
        <v>44306</v>
      </c>
      <c r="D1009" s="1">
        <v>44312</v>
      </c>
      <c r="E1009">
        <v>11171.1</v>
      </c>
      <c r="F1009" t="s">
        <v>84</v>
      </c>
    </row>
    <row r="1010" spans="1:6">
      <c r="A1010" t="s">
        <v>88</v>
      </c>
      <c r="B1010" t="s">
        <v>89</v>
      </c>
      <c r="C1010" s="1">
        <v>44306</v>
      </c>
      <c r="D1010" s="1">
        <v>44312</v>
      </c>
      <c r="E1010">
        <v>13271</v>
      </c>
      <c r="F1010" t="s">
        <v>90</v>
      </c>
    </row>
    <row r="1011" spans="1:6">
      <c r="A1011" t="s">
        <v>92</v>
      </c>
      <c r="B1011" t="s">
        <v>93</v>
      </c>
      <c r="C1011" s="1">
        <v>44306</v>
      </c>
      <c r="D1011" s="1">
        <v>44312</v>
      </c>
      <c r="E1011">
        <v>3944.5</v>
      </c>
      <c r="F1011" t="s">
        <v>94</v>
      </c>
    </row>
    <row r="1012" spans="1:6">
      <c r="A1012" t="s">
        <v>69</v>
      </c>
      <c r="B1012" t="s">
        <v>95</v>
      </c>
      <c r="C1012" s="1">
        <v>44308</v>
      </c>
      <c r="D1012" s="1">
        <v>44309</v>
      </c>
      <c r="E1012">
        <v>20135</v>
      </c>
      <c r="F1012" t="s">
        <v>110</v>
      </c>
    </row>
    <row r="1013" spans="1:6">
      <c r="A1013" t="s">
        <v>78</v>
      </c>
      <c r="B1013" t="s">
        <v>79</v>
      </c>
      <c r="C1013" s="1">
        <v>44309</v>
      </c>
      <c r="D1013" s="1">
        <v>44312</v>
      </c>
      <c r="E1013">
        <v>20044.5</v>
      </c>
      <c r="F1013" t="s">
        <v>84</v>
      </c>
    </row>
    <row r="1014" spans="1:6">
      <c r="A1014" t="s">
        <v>66</v>
      </c>
      <c r="B1014" t="s">
        <v>12</v>
      </c>
      <c r="C1014" s="1">
        <v>44309</v>
      </c>
      <c r="D1014" s="1">
        <v>44312</v>
      </c>
      <c r="E1014">
        <v>20470</v>
      </c>
      <c r="F1014" t="s">
        <v>127</v>
      </c>
    </row>
    <row r="1015" spans="1:6">
      <c r="A1015" t="s">
        <v>73</v>
      </c>
      <c r="B1015" t="s">
        <v>12</v>
      </c>
      <c r="C1015" s="1">
        <v>44309</v>
      </c>
      <c r="D1015" s="1">
        <v>44312</v>
      </c>
      <c r="E1015">
        <v>17480</v>
      </c>
      <c r="F1015" t="s">
        <v>72</v>
      </c>
    </row>
    <row r="1016" spans="1:6">
      <c r="A1016" t="s">
        <v>44</v>
      </c>
      <c r="B1016" t="s">
        <v>45</v>
      </c>
      <c r="C1016" s="1">
        <v>44309</v>
      </c>
      <c r="D1016" s="1">
        <v>44312</v>
      </c>
      <c r="E1016">
        <v>6483.7</v>
      </c>
      <c r="F1016" t="s">
        <v>128</v>
      </c>
    </row>
    <row r="1017" spans="1:6">
      <c r="A1017" t="s">
        <v>27</v>
      </c>
      <c r="B1017" t="s">
        <v>12</v>
      </c>
      <c r="C1017" s="1">
        <v>44309</v>
      </c>
      <c r="D1017" s="1">
        <v>44312</v>
      </c>
      <c r="E1017">
        <v>14500</v>
      </c>
      <c r="F1017" t="s">
        <v>138</v>
      </c>
    </row>
    <row r="1018" spans="1:6">
      <c r="A1018" t="s">
        <v>139</v>
      </c>
      <c r="B1018" t="s">
        <v>12</v>
      </c>
      <c r="C1018" s="1">
        <v>44309</v>
      </c>
      <c r="D1018" s="1">
        <v>44312</v>
      </c>
      <c r="E1018">
        <v>9050</v>
      </c>
      <c r="F1018" t="s">
        <v>72</v>
      </c>
    </row>
    <row r="1019" spans="1:6">
      <c r="A1019" t="s">
        <v>47</v>
      </c>
      <c r="B1019" t="s">
        <v>12</v>
      </c>
      <c r="C1019" s="1">
        <v>44309</v>
      </c>
      <c r="D1019" s="1">
        <v>44312</v>
      </c>
      <c r="E1019">
        <v>27275</v>
      </c>
      <c r="F1019" t="s">
        <v>140</v>
      </c>
    </row>
    <row r="1020" spans="1:6">
      <c r="A1020" t="s">
        <v>141</v>
      </c>
      <c r="B1020" t="s">
        <v>12</v>
      </c>
      <c r="C1020" s="1">
        <v>44309</v>
      </c>
      <c r="D1020" s="1">
        <v>44312</v>
      </c>
      <c r="E1020">
        <v>23470</v>
      </c>
      <c r="F1020" t="s">
        <v>138</v>
      </c>
    </row>
    <row r="1021" spans="1:6">
      <c r="A1021" t="s">
        <v>142</v>
      </c>
      <c r="B1021" t="s">
        <v>12</v>
      </c>
      <c r="C1021" s="1">
        <v>44309</v>
      </c>
      <c r="D1021" s="1">
        <v>44312</v>
      </c>
      <c r="E1021">
        <v>17620</v>
      </c>
      <c r="F1021" t="s">
        <v>138</v>
      </c>
    </row>
    <row r="1022" spans="1:6">
      <c r="A1022" t="s">
        <v>143</v>
      </c>
      <c r="B1022" t="s">
        <v>12</v>
      </c>
      <c r="C1022" s="1">
        <v>44309</v>
      </c>
      <c r="D1022" s="1">
        <v>44312</v>
      </c>
      <c r="E1022">
        <v>22725</v>
      </c>
      <c r="F1022" t="s">
        <v>72</v>
      </c>
    </row>
    <row r="1023" spans="1:6">
      <c r="A1023" t="s">
        <v>37</v>
      </c>
      <c r="B1023" t="s">
        <v>12</v>
      </c>
      <c r="C1023" s="1">
        <v>44309</v>
      </c>
      <c r="D1023" s="1">
        <v>44312</v>
      </c>
      <c r="E1023">
        <v>14220</v>
      </c>
      <c r="F1023" t="s">
        <v>144</v>
      </c>
    </row>
    <row r="1024" spans="1:6">
      <c r="A1024" t="s">
        <v>146</v>
      </c>
      <c r="B1024" t="s">
        <v>14</v>
      </c>
      <c r="C1024" s="1">
        <v>44314</v>
      </c>
      <c r="D1024" s="1">
        <v>44314</v>
      </c>
      <c r="E1024">
        <v>17376</v>
      </c>
      <c r="F1024" t="s">
        <v>147</v>
      </c>
    </row>
    <row r="1025" spans="1:6">
      <c r="A1025" t="s">
        <v>44</v>
      </c>
      <c r="B1025" t="s">
        <v>45</v>
      </c>
      <c r="C1025" s="1">
        <v>44309</v>
      </c>
      <c r="D1025" s="1">
        <v>44322</v>
      </c>
      <c r="E1025">
        <v>4726.5</v>
      </c>
      <c r="F1025" t="s">
        <v>120</v>
      </c>
    </row>
    <row r="1026" spans="1:6">
      <c r="A1026" t="s">
        <v>55</v>
      </c>
      <c r="B1026" t="s">
        <v>12</v>
      </c>
      <c r="C1026" s="1">
        <v>44309</v>
      </c>
      <c r="D1026" s="1">
        <v>44322</v>
      </c>
      <c r="E1026">
        <v>12063.5</v>
      </c>
      <c r="F1026" t="s">
        <v>121</v>
      </c>
    </row>
    <row r="1027" spans="1:6">
      <c r="A1027" t="s">
        <v>11</v>
      </c>
      <c r="B1027" t="s">
        <v>12</v>
      </c>
      <c r="C1027" s="1">
        <v>44309</v>
      </c>
      <c r="D1027" s="1">
        <v>44322</v>
      </c>
      <c r="E1027">
        <v>6129.5</v>
      </c>
      <c r="F1027" t="s">
        <v>122</v>
      </c>
    </row>
    <row r="1028" spans="1:6">
      <c r="A1028" t="s">
        <v>66</v>
      </c>
      <c r="B1028" t="s">
        <v>12</v>
      </c>
      <c r="C1028" s="1">
        <v>44309</v>
      </c>
      <c r="D1028" s="1">
        <v>44322</v>
      </c>
      <c r="E1028">
        <v>22988.5</v>
      </c>
      <c r="F1028" t="s">
        <v>123</v>
      </c>
    </row>
    <row r="1029" spans="1:6">
      <c r="A1029" t="s">
        <v>75</v>
      </c>
      <c r="B1029" t="s">
        <v>12</v>
      </c>
      <c r="C1029" s="1">
        <v>44309</v>
      </c>
      <c r="D1029" s="1">
        <v>44322</v>
      </c>
      <c r="E1029">
        <v>19497.099999999999</v>
      </c>
      <c r="F1029" t="s">
        <v>84</v>
      </c>
    </row>
    <row r="1030" spans="1:6">
      <c r="A1030" t="s">
        <v>75</v>
      </c>
      <c r="B1030" t="s">
        <v>12</v>
      </c>
      <c r="C1030" s="1">
        <v>44309</v>
      </c>
      <c r="D1030" s="1">
        <v>44322</v>
      </c>
      <c r="E1030">
        <v>17595</v>
      </c>
      <c r="F1030" t="s">
        <v>129</v>
      </c>
    </row>
    <row r="1031" spans="1:6">
      <c r="A1031" t="s">
        <v>44</v>
      </c>
      <c r="B1031" t="s">
        <v>45</v>
      </c>
      <c r="C1031" s="1">
        <v>44309</v>
      </c>
      <c r="D1031" s="1">
        <v>44322</v>
      </c>
      <c r="E1031">
        <v>23577.3</v>
      </c>
      <c r="F1031" t="s">
        <v>130</v>
      </c>
    </row>
    <row r="1032" spans="1:6">
      <c r="A1032" t="s">
        <v>86</v>
      </c>
      <c r="B1032" t="s">
        <v>87</v>
      </c>
      <c r="C1032" s="1">
        <v>44309</v>
      </c>
      <c r="D1032" s="1">
        <v>44322</v>
      </c>
      <c r="E1032">
        <v>17422.5</v>
      </c>
      <c r="F1032" t="s">
        <v>90</v>
      </c>
    </row>
    <row r="1033" spans="1:6">
      <c r="A1033" t="s">
        <v>75</v>
      </c>
      <c r="B1033" t="s">
        <v>12</v>
      </c>
      <c r="C1033" s="1">
        <v>44309</v>
      </c>
      <c r="D1033" s="1">
        <v>44322</v>
      </c>
      <c r="E1033">
        <v>22783.8</v>
      </c>
      <c r="F1033" t="s">
        <v>84</v>
      </c>
    </row>
    <row r="1034" spans="1:6">
      <c r="A1034" t="s">
        <v>55</v>
      </c>
      <c r="B1034" t="s">
        <v>12</v>
      </c>
      <c r="C1034" s="1">
        <v>44309</v>
      </c>
      <c r="D1034" s="1">
        <v>44322</v>
      </c>
      <c r="E1034">
        <v>16916.5</v>
      </c>
      <c r="F1034" t="s">
        <v>125</v>
      </c>
    </row>
    <row r="1035" spans="1:6">
      <c r="A1035" t="s">
        <v>86</v>
      </c>
      <c r="B1035" t="s">
        <v>87</v>
      </c>
      <c r="C1035" s="1">
        <v>44309</v>
      </c>
      <c r="D1035" s="1">
        <v>44322</v>
      </c>
      <c r="E1035">
        <v>12592.5</v>
      </c>
      <c r="F1035" t="s">
        <v>126</v>
      </c>
    </row>
    <row r="1036" spans="1:6">
      <c r="A1036" t="s">
        <v>11</v>
      </c>
      <c r="B1036" t="s">
        <v>12</v>
      </c>
      <c r="C1036" s="1">
        <v>44336</v>
      </c>
      <c r="D1036" s="1">
        <v>44341</v>
      </c>
      <c r="E1036">
        <v>29054.75</v>
      </c>
      <c r="F1036" t="s">
        <v>31</v>
      </c>
    </row>
    <row r="1037" spans="1:6">
      <c r="A1037" t="s">
        <v>24</v>
      </c>
      <c r="B1037" t="s">
        <v>25</v>
      </c>
      <c r="C1037" s="1">
        <v>44336</v>
      </c>
      <c r="D1037" s="1">
        <v>44341</v>
      </c>
      <c r="E1037">
        <v>6791.5</v>
      </c>
      <c r="F1037" t="s">
        <v>160</v>
      </c>
    </row>
    <row r="1038" spans="1:6">
      <c r="A1038" t="s">
        <v>75</v>
      </c>
      <c r="B1038" t="s">
        <v>12</v>
      </c>
      <c r="C1038" s="1">
        <v>44336</v>
      </c>
      <c r="D1038" s="1">
        <v>44341</v>
      </c>
      <c r="E1038">
        <v>6142.04</v>
      </c>
      <c r="F1038" t="s">
        <v>162</v>
      </c>
    </row>
    <row r="1039" spans="1:6">
      <c r="A1039" t="s">
        <v>115</v>
      </c>
      <c r="B1039" t="s">
        <v>25</v>
      </c>
      <c r="C1039" s="1">
        <v>44336</v>
      </c>
      <c r="D1039" s="1">
        <v>44341</v>
      </c>
      <c r="E1039">
        <v>5573.71</v>
      </c>
      <c r="F1039" t="s">
        <v>163</v>
      </c>
    </row>
    <row r="1040" spans="1:6">
      <c r="A1040" t="s">
        <v>169</v>
      </c>
      <c r="B1040">
        <v>5</v>
      </c>
      <c r="C1040" s="1">
        <v>44337</v>
      </c>
      <c r="D1040" s="1">
        <v>44341</v>
      </c>
      <c r="E1040">
        <v>11533.01</v>
      </c>
      <c r="F1040" t="s">
        <v>171</v>
      </c>
    </row>
    <row r="1041" spans="1:6">
      <c r="A1041" t="s">
        <v>92</v>
      </c>
      <c r="B1041" t="s">
        <v>93</v>
      </c>
      <c r="C1041" s="1">
        <v>44336</v>
      </c>
      <c r="D1041" s="1">
        <v>44341</v>
      </c>
      <c r="E1041">
        <v>3350</v>
      </c>
      <c r="F1041" t="s">
        <v>42</v>
      </c>
    </row>
    <row r="1042" spans="1:6">
      <c r="A1042" t="s">
        <v>27</v>
      </c>
      <c r="B1042" t="s">
        <v>12</v>
      </c>
      <c r="C1042" s="1">
        <v>44337</v>
      </c>
      <c r="D1042" s="1">
        <v>44341</v>
      </c>
      <c r="E1042">
        <v>16070</v>
      </c>
      <c r="F1042" t="s">
        <v>172</v>
      </c>
    </row>
    <row r="1043" spans="1:6">
      <c r="A1043" t="s">
        <v>37</v>
      </c>
      <c r="B1043" t="s">
        <v>12</v>
      </c>
      <c r="C1043" s="1">
        <v>44337</v>
      </c>
      <c r="D1043" s="1">
        <v>44341</v>
      </c>
      <c r="E1043">
        <v>7719</v>
      </c>
      <c r="F1043" t="s">
        <v>107</v>
      </c>
    </row>
    <row r="1044" spans="1:6">
      <c r="A1044" t="s">
        <v>37</v>
      </c>
      <c r="B1044" t="s">
        <v>12</v>
      </c>
      <c r="C1044" s="1">
        <v>44337</v>
      </c>
      <c r="D1044" s="1">
        <v>44341</v>
      </c>
      <c r="E1044">
        <v>16590</v>
      </c>
      <c r="F1044" t="s">
        <v>173</v>
      </c>
    </row>
    <row r="1045" spans="1:6">
      <c r="A1045" t="s">
        <v>37</v>
      </c>
      <c r="B1045" t="s">
        <v>12</v>
      </c>
      <c r="C1045" s="1">
        <v>44337</v>
      </c>
      <c r="D1045" s="1">
        <v>44341</v>
      </c>
      <c r="E1045">
        <v>16575</v>
      </c>
      <c r="F1045" t="s">
        <v>84</v>
      </c>
    </row>
    <row r="1046" spans="1:6">
      <c r="A1046" t="s">
        <v>37</v>
      </c>
      <c r="B1046" t="s">
        <v>12</v>
      </c>
      <c r="C1046" s="1">
        <v>44337</v>
      </c>
      <c r="D1046" s="1">
        <v>44341</v>
      </c>
      <c r="E1046">
        <v>35022</v>
      </c>
      <c r="F1046" t="s">
        <v>112</v>
      </c>
    </row>
    <row r="1047" spans="1:6">
      <c r="A1047" t="s">
        <v>24</v>
      </c>
      <c r="B1047" t="s">
        <v>25</v>
      </c>
      <c r="C1047" s="1">
        <v>44337</v>
      </c>
      <c r="D1047" s="1">
        <v>44341</v>
      </c>
      <c r="E1047">
        <v>22923</v>
      </c>
      <c r="F1047" t="s">
        <v>174</v>
      </c>
    </row>
    <row r="1048" spans="1:6">
      <c r="A1048" t="s">
        <v>177</v>
      </c>
      <c r="B1048" t="s">
        <v>14</v>
      </c>
      <c r="C1048" s="1">
        <v>44348</v>
      </c>
      <c r="D1048" s="1">
        <v>44348</v>
      </c>
      <c r="E1048">
        <v>243905</v>
      </c>
      <c r="F1048" t="s">
        <v>178</v>
      </c>
    </row>
    <row r="1049" spans="1:6">
      <c r="A1049" t="s">
        <v>62</v>
      </c>
      <c r="B1049" t="s">
        <v>63</v>
      </c>
      <c r="C1049" s="1">
        <v>44348</v>
      </c>
      <c r="D1049" s="1">
        <v>44348</v>
      </c>
      <c r="E1049">
        <v>8831</v>
      </c>
      <c r="F1049" t="s">
        <v>181</v>
      </c>
    </row>
    <row r="1050" spans="1:6">
      <c r="A1050" t="s">
        <v>69</v>
      </c>
      <c r="B1050" t="s">
        <v>95</v>
      </c>
      <c r="C1050" s="1">
        <v>44348</v>
      </c>
      <c r="D1050" s="1">
        <v>44348</v>
      </c>
      <c r="E1050">
        <v>7371.5</v>
      </c>
      <c r="F1050" t="s">
        <v>179</v>
      </c>
    </row>
    <row r="1051" spans="1:6">
      <c r="A1051" t="s">
        <v>14</v>
      </c>
      <c r="B1051" t="s">
        <v>14</v>
      </c>
      <c r="C1051" s="1">
        <v>44348</v>
      </c>
      <c r="D1051" s="1">
        <v>44348</v>
      </c>
      <c r="E1051">
        <v>25093</v>
      </c>
      <c r="F1051" t="s">
        <v>180</v>
      </c>
    </row>
    <row r="1052" spans="1:6">
      <c r="A1052" t="s">
        <v>204</v>
      </c>
      <c r="B1052" t="s">
        <v>14</v>
      </c>
      <c r="C1052" s="1">
        <v>44356</v>
      </c>
      <c r="D1052" s="1">
        <v>44357</v>
      </c>
      <c r="E1052">
        <v>17845.7</v>
      </c>
      <c r="F1052" t="s">
        <v>205</v>
      </c>
    </row>
    <row r="1053" spans="1:6">
      <c r="A1053" t="s">
        <v>55</v>
      </c>
      <c r="B1053" t="s">
        <v>12</v>
      </c>
      <c r="C1053" s="1">
        <v>44356</v>
      </c>
      <c r="D1053" s="1">
        <v>44358</v>
      </c>
      <c r="E1053">
        <v>65002</v>
      </c>
      <c r="F1053" t="s">
        <v>206</v>
      </c>
    </row>
    <row r="1054" spans="1:6">
      <c r="A1054" t="s">
        <v>34</v>
      </c>
      <c r="B1054" t="s">
        <v>35</v>
      </c>
      <c r="C1054" s="1">
        <v>44356</v>
      </c>
      <c r="D1054" s="1">
        <v>44358</v>
      </c>
      <c r="E1054">
        <v>49312</v>
      </c>
      <c r="F1054" t="s">
        <v>207</v>
      </c>
    </row>
    <row r="1055" spans="1:6">
      <c r="A1055" t="s">
        <v>86</v>
      </c>
      <c r="B1055" t="s">
        <v>87</v>
      </c>
      <c r="C1055" s="1">
        <v>44358</v>
      </c>
      <c r="D1055" s="1">
        <v>44364</v>
      </c>
      <c r="E1055">
        <v>59340</v>
      </c>
      <c r="F1055" t="s">
        <v>209</v>
      </c>
    </row>
    <row r="1056" spans="1:6">
      <c r="A1056" t="s">
        <v>210</v>
      </c>
      <c r="B1056" t="s">
        <v>14</v>
      </c>
      <c r="C1056" s="1">
        <v>44358</v>
      </c>
      <c r="D1056" s="1">
        <v>44376</v>
      </c>
      <c r="E1056">
        <v>18338.96</v>
      </c>
      <c r="F1056" t="s">
        <v>211</v>
      </c>
    </row>
    <row r="1057" spans="1:6">
      <c r="A1057" t="s">
        <v>212</v>
      </c>
      <c r="B1057" t="s">
        <v>14</v>
      </c>
      <c r="C1057" s="1">
        <v>44358</v>
      </c>
      <c r="D1057" s="1">
        <v>44376</v>
      </c>
      <c r="E1057">
        <v>10228.959999999999</v>
      </c>
      <c r="F1057" t="s">
        <v>72</v>
      </c>
    </row>
    <row r="1058" spans="1:6">
      <c r="A1058" t="s">
        <v>15</v>
      </c>
      <c r="B1058" t="s">
        <v>14</v>
      </c>
      <c r="C1058" s="1">
        <v>44358</v>
      </c>
      <c r="D1058" s="1">
        <v>44376</v>
      </c>
      <c r="E1058">
        <v>11218.96</v>
      </c>
      <c r="F1058" t="s">
        <v>138</v>
      </c>
    </row>
    <row r="1059" spans="1:6">
      <c r="A1059" t="s">
        <v>213</v>
      </c>
      <c r="B1059" t="s">
        <v>14</v>
      </c>
      <c r="C1059" s="1">
        <v>44358</v>
      </c>
      <c r="D1059" s="1">
        <v>44376</v>
      </c>
      <c r="E1059">
        <v>7142.64</v>
      </c>
      <c r="F1059" t="s">
        <v>72</v>
      </c>
    </row>
    <row r="1060" spans="1:6">
      <c r="A1060" t="s">
        <v>212</v>
      </c>
      <c r="B1060" t="s">
        <v>14</v>
      </c>
      <c r="C1060" s="1">
        <v>44358</v>
      </c>
      <c r="D1060" s="1">
        <v>44376</v>
      </c>
      <c r="E1060">
        <v>15681.6</v>
      </c>
      <c r="F1060" t="s">
        <v>90</v>
      </c>
    </row>
    <row r="1061" spans="1:6">
      <c r="A1061" t="s">
        <v>204</v>
      </c>
      <c r="B1061" t="s">
        <v>14</v>
      </c>
      <c r="C1061" s="1">
        <v>44358</v>
      </c>
      <c r="D1061" s="1">
        <v>44376</v>
      </c>
      <c r="E1061">
        <v>13875.28</v>
      </c>
      <c r="F1061" t="s">
        <v>214</v>
      </c>
    </row>
    <row r="1062" spans="1:6">
      <c r="A1062" t="s">
        <v>167</v>
      </c>
      <c r="B1062" t="s">
        <v>14</v>
      </c>
      <c r="C1062" s="1">
        <v>44358</v>
      </c>
      <c r="D1062" s="1">
        <v>44376</v>
      </c>
      <c r="E1062">
        <v>9142.64</v>
      </c>
      <c r="F1062" t="s">
        <v>72</v>
      </c>
    </row>
    <row r="1063" spans="1:6">
      <c r="A1063" t="s">
        <v>19</v>
      </c>
      <c r="B1063" t="s">
        <v>14</v>
      </c>
      <c r="C1063" s="1">
        <v>44358</v>
      </c>
      <c r="D1063" s="1">
        <v>44376</v>
      </c>
      <c r="E1063">
        <v>15177.92</v>
      </c>
      <c r="F1063" t="s">
        <v>120</v>
      </c>
    </row>
    <row r="1064" spans="1:6">
      <c r="A1064" t="s">
        <v>177</v>
      </c>
      <c r="B1064" t="s">
        <v>14</v>
      </c>
      <c r="C1064" s="1">
        <v>44358</v>
      </c>
      <c r="D1064" s="1">
        <v>44376</v>
      </c>
      <c r="E1064">
        <v>9688.64</v>
      </c>
      <c r="F1064" t="s">
        <v>215</v>
      </c>
    </row>
    <row r="1065" spans="1:6">
      <c r="A1065" t="s">
        <v>10</v>
      </c>
      <c r="B1065" t="s">
        <v>14</v>
      </c>
      <c r="C1065" s="1">
        <v>44358</v>
      </c>
      <c r="D1065" s="1">
        <v>44376</v>
      </c>
      <c r="E1065">
        <v>12957.92</v>
      </c>
      <c r="F1065" t="s">
        <v>211</v>
      </c>
    </row>
    <row r="1066" spans="1:6">
      <c r="A1066" t="s">
        <v>19</v>
      </c>
      <c r="B1066" t="s">
        <v>14</v>
      </c>
      <c r="C1066" s="1">
        <v>44358</v>
      </c>
      <c r="D1066" s="1">
        <v>44376</v>
      </c>
      <c r="E1066">
        <v>15807.92</v>
      </c>
      <c r="F1066" t="s">
        <v>216</v>
      </c>
    </row>
    <row r="1067" spans="1:6">
      <c r="A1067" t="s">
        <v>217</v>
      </c>
      <c r="B1067" t="s">
        <v>14</v>
      </c>
      <c r="C1067" s="1">
        <v>44358</v>
      </c>
      <c r="D1067" s="1">
        <v>44376</v>
      </c>
      <c r="E1067">
        <v>14028.96</v>
      </c>
      <c r="F1067" t="s">
        <v>148</v>
      </c>
    </row>
    <row r="1068" spans="1:6">
      <c r="A1068" t="s">
        <v>15</v>
      </c>
      <c r="B1068" t="s">
        <v>14</v>
      </c>
      <c r="C1068" s="1">
        <v>44358</v>
      </c>
      <c r="D1068" s="1">
        <v>44376</v>
      </c>
      <c r="E1068">
        <v>12468.96</v>
      </c>
      <c r="F1068" t="s">
        <v>218</v>
      </c>
    </row>
    <row r="1069" spans="1:6">
      <c r="A1069" t="s">
        <v>15</v>
      </c>
      <c r="B1069" t="s">
        <v>14</v>
      </c>
      <c r="C1069" s="1">
        <v>44358</v>
      </c>
      <c r="D1069" s="1">
        <v>44376</v>
      </c>
      <c r="E1069">
        <v>21655.279999999999</v>
      </c>
      <c r="F1069" t="s">
        <v>219</v>
      </c>
    </row>
    <row r="1070" spans="1:6">
      <c r="A1070" t="s">
        <v>201</v>
      </c>
      <c r="B1070" t="s">
        <v>14</v>
      </c>
      <c r="C1070" s="1">
        <v>44358</v>
      </c>
      <c r="D1070" s="1">
        <v>44376</v>
      </c>
      <c r="E1070">
        <v>15397.64</v>
      </c>
      <c r="F1070" t="s">
        <v>220</v>
      </c>
    </row>
    <row r="1071" spans="1:6">
      <c r="A1071" t="s">
        <v>15</v>
      </c>
      <c r="B1071" t="s">
        <v>14</v>
      </c>
      <c r="C1071" s="1">
        <v>44358</v>
      </c>
      <c r="D1071" s="1">
        <v>44376</v>
      </c>
      <c r="E1071">
        <v>14888.96</v>
      </c>
      <c r="F1071" t="s">
        <v>211</v>
      </c>
    </row>
    <row r="1072" spans="1:6">
      <c r="A1072" t="s">
        <v>229</v>
      </c>
      <c r="B1072" t="s">
        <v>14</v>
      </c>
      <c r="C1072" s="1">
        <v>44376</v>
      </c>
      <c r="D1072" s="1">
        <v>44376</v>
      </c>
      <c r="E1072">
        <v>15088.96</v>
      </c>
      <c r="F1072" t="s">
        <v>211</v>
      </c>
    </row>
    <row r="1073" spans="1:6">
      <c r="A1073" t="s">
        <v>55</v>
      </c>
      <c r="B1073" t="s">
        <v>12</v>
      </c>
      <c r="C1073" s="1">
        <v>44336</v>
      </c>
      <c r="D1073" s="1">
        <v>44382</v>
      </c>
      <c r="E1073">
        <v>29054.75</v>
      </c>
      <c r="F1073" t="s">
        <v>31</v>
      </c>
    </row>
    <row r="1074" spans="1:6">
      <c r="A1074" t="s">
        <v>237</v>
      </c>
      <c r="B1074" t="s">
        <v>14</v>
      </c>
      <c r="C1074" s="1">
        <v>44383</v>
      </c>
      <c r="D1074" s="1">
        <v>44384</v>
      </c>
      <c r="E1074">
        <v>300663</v>
      </c>
      <c r="F1074" t="s">
        <v>238</v>
      </c>
    </row>
    <row r="1075" spans="1:6">
      <c r="A1075" t="s">
        <v>44</v>
      </c>
      <c r="B1075" t="s">
        <v>45</v>
      </c>
      <c r="C1075" s="1">
        <v>44383</v>
      </c>
      <c r="D1075" s="1">
        <v>44384</v>
      </c>
      <c r="E1075">
        <v>239550</v>
      </c>
      <c r="F1075" t="s">
        <v>239</v>
      </c>
    </row>
    <row r="1076" spans="1:6">
      <c r="A1076" t="s">
        <v>240</v>
      </c>
      <c r="B1076" t="s">
        <v>30</v>
      </c>
      <c r="C1076" s="1">
        <v>44383</v>
      </c>
      <c r="D1076" s="1">
        <v>44384</v>
      </c>
      <c r="E1076">
        <v>285292.58</v>
      </c>
      <c r="F1076" t="s">
        <v>241</v>
      </c>
    </row>
    <row r="1077" spans="1:6">
      <c r="A1077" t="s">
        <v>44</v>
      </c>
      <c r="B1077" t="s">
        <v>45</v>
      </c>
      <c r="C1077" s="1">
        <v>44383</v>
      </c>
      <c r="D1077" s="1">
        <v>44384</v>
      </c>
      <c r="E1077">
        <v>141010</v>
      </c>
      <c r="F1077" t="s">
        <v>242</v>
      </c>
    </row>
    <row r="1078" spans="1:6">
      <c r="A1078" t="s">
        <v>34</v>
      </c>
      <c r="B1078" t="s">
        <v>35</v>
      </c>
      <c r="C1078" s="1">
        <v>44355</v>
      </c>
      <c r="D1078" s="1">
        <v>44390</v>
      </c>
      <c r="E1078">
        <v>5767.37</v>
      </c>
      <c r="F1078" t="s">
        <v>200</v>
      </c>
    </row>
    <row r="1079" spans="1:6">
      <c r="A1079" t="s">
        <v>55</v>
      </c>
      <c r="B1079" t="s">
        <v>12</v>
      </c>
      <c r="C1079" s="1">
        <v>44396</v>
      </c>
      <c r="D1079" s="1">
        <v>44396</v>
      </c>
      <c r="E1079">
        <v>48051.6</v>
      </c>
      <c r="F1079" t="s">
        <v>206</v>
      </c>
    </row>
    <row r="1080" spans="1:6">
      <c r="A1080" t="s">
        <v>201</v>
      </c>
      <c r="B1080" t="s">
        <v>14</v>
      </c>
      <c r="C1080" s="1">
        <v>44396</v>
      </c>
      <c r="D1080" s="1">
        <v>44406</v>
      </c>
      <c r="E1080">
        <v>15927.92</v>
      </c>
      <c r="F1080" t="s">
        <v>249</v>
      </c>
    </row>
    <row r="1081" spans="1:6">
      <c r="A1081" t="s">
        <v>212</v>
      </c>
      <c r="B1081" t="s">
        <v>14</v>
      </c>
      <c r="C1081" s="1">
        <v>44396</v>
      </c>
      <c r="D1081" s="1">
        <v>44406</v>
      </c>
      <c r="E1081">
        <v>16207.92</v>
      </c>
      <c r="F1081" t="s">
        <v>250</v>
      </c>
    </row>
    <row r="1082" spans="1:6">
      <c r="A1082" t="s">
        <v>217</v>
      </c>
      <c r="B1082" t="s">
        <v>14</v>
      </c>
      <c r="C1082" s="1">
        <v>44396</v>
      </c>
      <c r="D1082" s="1">
        <v>44406</v>
      </c>
      <c r="E1082">
        <v>17035.28</v>
      </c>
      <c r="F1082" t="s">
        <v>251</v>
      </c>
    </row>
    <row r="1083" spans="1:6">
      <c r="A1083" t="s">
        <v>167</v>
      </c>
      <c r="B1083" t="s">
        <v>14</v>
      </c>
      <c r="C1083" s="1">
        <v>44397</v>
      </c>
      <c r="D1083" s="1">
        <v>44406</v>
      </c>
      <c r="E1083">
        <v>7142.64</v>
      </c>
      <c r="F1083" t="s">
        <v>256</v>
      </c>
    </row>
    <row r="1084" spans="1:6">
      <c r="A1084" t="s">
        <v>201</v>
      </c>
      <c r="B1084" t="s">
        <v>14</v>
      </c>
      <c r="C1084" s="1">
        <v>44397</v>
      </c>
      <c r="D1084" s="1">
        <v>44406</v>
      </c>
      <c r="E1084">
        <v>12487.92</v>
      </c>
      <c r="F1084" t="s">
        <v>249</v>
      </c>
    </row>
    <row r="1085" spans="1:6">
      <c r="A1085" t="s">
        <v>210</v>
      </c>
      <c r="B1085" t="s">
        <v>14</v>
      </c>
      <c r="C1085" s="1">
        <v>44397</v>
      </c>
      <c r="D1085" s="1">
        <v>44406</v>
      </c>
      <c r="E1085">
        <v>10948.96</v>
      </c>
      <c r="F1085" t="s">
        <v>257</v>
      </c>
    </row>
    <row r="1086" spans="1:6">
      <c r="A1086" t="s">
        <v>212</v>
      </c>
      <c r="B1086" t="s">
        <v>14</v>
      </c>
      <c r="C1086" s="1">
        <v>44397</v>
      </c>
      <c r="D1086" s="1">
        <v>44406</v>
      </c>
      <c r="E1086">
        <v>10098.959999999999</v>
      </c>
      <c r="F1086" t="s">
        <v>258</v>
      </c>
    </row>
    <row r="1087" spans="1:6">
      <c r="A1087" t="s">
        <v>177</v>
      </c>
      <c r="B1087" t="s">
        <v>14</v>
      </c>
      <c r="C1087" s="1">
        <v>44397</v>
      </c>
      <c r="D1087" s="1">
        <v>44406</v>
      </c>
      <c r="E1087">
        <v>13187.92</v>
      </c>
      <c r="F1087" t="s">
        <v>259</v>
      </c>
    </row>
    <row r="1088" spans="1:6">
      <c r="A1088" t="s">
        <v>105</v>
      </c>
      <c r="B1088" t="s">
        <v>25</v>
      </c>
      <c r="C1088" s="1">
        <v>44404</v>
      </c>
      <c r="D1088" s="1">
        <v>44410</v>
      </c>
      <c r="E1088">
        <v>18687.5</v>
      </c>
      <c r="F1088" t="s">
        <v>262</v>
      </c>
    </row>
    <row r="1089" spans="1:6">
      <c r="A1089" t="s">
        <v>66</v>
      </c>
      <c r="B1089" t="s">
        <v>12</v>
      </c>
      <c r="C1089" s="1">
        <v>44404</v>
      </c>
      <c r="D1089" s="1">
        <v>44410</v>
      </c>
      <c r="E1089">
        <v>4370</v>
      </c>
      <c r="F1089" t="s">
        <v>262</v>
      </c>
    </row>
    <row r="1090" spans="1:6">
      <c r="A1090" t="s">
        <v>143</v>
      </c>
      <c r="B1090" t="s">
        <v>12</v>
      </c>
      <c r="C1090" s="1">
        <v>44404</v>
      </c>
      <c r="D1090" s="1">
        <v>44410</v>
      </c>
      <c r="E1090">
        <v>7992.5</v>
      </c>
      <c r="F1090" t="s">
        <v>263</v>
      </c>
    </row>
    <row r="1091" spans="1:6">
      <c r="A1091" t="s">
        <v>115</v>
      </c>
      <c r="B1091" t="s">
        <v>25</v>
      </c>
      <c r="C1091" s="1">
        <v>44405</v>
      </c>
      <c r="D1091" s="1">
        <v>44410</v>
      </c>
      <c r="E1091">
        <v>60960</v>
      </c>
      <c r="F1091" t="s">
        <v>265</v>
      </c>
    </row>
    <row r="1092" spans="1:6">
      <c r="A1092" t="s">
        <v>154</v>
      </c>
      <c r="B1092" t="s">
        <v>155</v>
      </c>
      <c r="C1092" s="1">
        <v>44405</v>
      </c>
      <c r="D1092" s="1">
        <v>44410</v>
      </c>
      <c r="E1092">
        <v>16465</v>
      </c>
      <c r="F1092" t="s">
        <v>266</v>
      </c>
    </row>
    <row r="1093" spans="1:6">
      <c r="A1093" t="s">
        <v>142</v>
      </c>
      <c r="B1093" t="s">
        <v>12</v>
      </c>
      <c r="C1093" s="1">
        <v>44405</v>
      </c>
      <c r="D1093" s="1">
        <v>44410</v>
      </c>
      <c r="E1093">
        <v>34747.5</v>
      </c>
      <c r="F1093" t="s">
        <v>267</v>
      </c>
    </row>
    <row r="1094" spans="1:6">
      <c r="A1094" t="s">
        <v>47</v>
      </c>
      <c r="B1094" t="s">
        <v>12</v>
      </c>
      <c r="C1094" s="1">
        <v>44405</v>
      </c>
      <c r="D1094" s="1">
        <v>44410</v>
      </c>
      <c r="E1094">
        <v>27430</v>
      </c>
      <c r="F1094" t="s">
        <v>268</v>
      </c>
    </row>
    <row r="1095" spans="1:6">
      <c r="A1095" t="s">
        <v>194</v>
      </c>
      <c r="B1095" t="s">
        <v>35</v>
      </c>
      <c r="C1095" s="1">
        <v>44406</v>
      </c>
      <c r="D1095" s="1">
        <v>44410</v>
      </c>
      <c r="E1095">
        <v>389170</v>
      </c>
      <c r="F1095" t="s">
        <v>271</v>
      </c>
    </row>
    <row r="1096" spans="1:6">
      <c r="A1096" t="s">
        <v>213</v>
      </c>
      <c r="B1096" t="s">
        <v>14</v>
      </c>
      <c r="C1096" s="1">
        <v>44414</v>
      </c>
      <c r="D1096" s="1">
        <v>44414</v>
      </c>
      <c r="E1096">
        <v>12247.92</v>
      </c>
      <c r="F1096" t="s">
        <v>286</v>
      </c>
    </row>
    <row r="1097" spans="1:6">
      <c r="A1097" t="s">
        <v>204</v>
      </c>
      <c r="B1097" t="s">
        <v>14</v>
      </c>
      <c r="C1097" s="1">
        <v>44414</v>
      </c>
      <c r="D1097" s="1">
        <v>44414</v>
      </c>
      <c r="E1097">
        <v>14647.92</v>
      </c>
      <c r="F1097" t="s">
        <v>90</v>
      </c>
    </row>
    <row r="1098" spans="1:6">
      <c r="A1098" t="s">
        <v>217</v>
      </c>
      <c r="B1098" t="s">
        <v>14</v>
      </c>
      <c r="C1098" s="1">
        <v>44414</v>
      </c>
      <c r="D1098" s="1">
        <v>44414</v>
      </c>
      <c r="E1098">
        <v>12957.92</v>
      </c>
      <c r="F1098" t="s">
        <v>287</v>
      </c>
    </row>
    <row r="1099" spans="1:6">
      <c r="A1099" t="s">
        <v>194</v>
      </c>
      <c r="B1099" t="s">
        <v>35</v>
      </c>
      <c r="C1099" s="1">
        <v>44413</v>
      </c>
      <c r="D1099" s="1">
        <v>44418</v>
      </c>
      <c r="E1099">
        <v>8222.5</v>
      </c>
      <c r="F1099" t="s">
        <v>263</v>
      </c>
    </row>
    <row r="1100" spans="1:6">
      <c r="A1100" t="s">
        <v>237</v>
      </c>
      <c r="B1100" t="s">
        <v>14</v>
      </c>
      <c r="C1100" s="1">
        <v>44413</v>
      </c>
      <c r="D1100" s="1">
        <v>44418</v>
      </c>
      <c r="E1100">
        <v>5678.75</v>
      </c>
      <c r="F1100" t="s">
        <v>281</v>
      </c>
    </row>
    <row r="1101" spans="1:6">
      <c r="A1101" t="s">
        <v>229</v>
      </c>
      <c r="B1101" t="s">
        <v>14</v>
      </c>
      <c r="C1101" s="1">
        <v>44413</v>
      </c>
      <c r="D1101" s="1">
        <v>44418</v>
      </c>
      <c r="E1101">
        <v>11137.5</v>
      </c>
      <c r="F1101" t="s">
        <v>282</v>
      </c>
    </row>
    <row r="1102" spans="1:6">
      <c r="A1102" t="s">
        <v>229</v>
      </c>
      <c r="B1102" t="s">
        <v>14</v>
      </c>
      <c r="C1102" s="1">
        <v>44413</v>
      </c>
      <c r="D1102" s="1">
        <v>44418</v>
      </c>
      <c r="E1102">
        <v>1755.72</v>
      </c>
      <c r="F1102" t="s">
        <v>283</v>
      </c>
    </row>
    <row r="1103" spans="1:6">
      <c r="A1103" t="s">
        <v>204</v>
      </c>
      <c r="B1103" t="s">
        <v>14</v>
      </c>
      <c r="C1103" s="1">
        <v>44413</v>
      </c>
      <c r="D1103" s="1">
        <v>44424</v>
      </c>
      <c r="E1103">
        <v>15039.99</v>
      </c>
      <c r="F1103" t="s">
        <v>284</v>
      </c>
    </row>
    <row r="1104" spans="1:6">
      <c r="A1104" t="s">
        <v>204</v>
      </c>
      <c r="B1104" t="s">
        <v>14</v>
      </c>
      <c r="C1104" s="1">
        <v>44413</v>
      </c>
      <c r="D1104" s="1">
        <v>44424</v>
      </c>
      <c r="E1104">
        <v>36160.42</v>
      </c>
      <c r="F1104" t="s">
        <v>285</v>
      </c>
    </row>
    <row r="1105" spans="1:6">
      <c r="A1105" t="s">
        <v>233</v>
      </c>
      <c r="B1105" t="s">
        <v>14</v>
      </c>
      <c r="C1105" s="1">
        <v>44435</v>
      </c>
      <c r="D1105" s="1">
        <v>44438</v>
      </c>
      <c r="E1105">
        <v>456699.5</v>
      </c>
      <c r="F1105" t="s">
        <v>349</v>
      </c>
    </row>
    <row r="1106" spans="1:6">
      <c r="A1106" t="s">
        <v>115</v>
      </c>
      <c r="B1106" t="s">
        <v>25</v>
      </c>
      <c r="C1106" s="1">
        <v>44434</v>
      </c>
      <c r="D1106" s="1">
        <v>44438</v>
      </c>
      <c r="E1106">
        <v>11344.75</v>
      </c>
      <c r="F1106" t="s">
        <v>325</v>
      </c>
    </row>
    <row r="1107" spans="1:6">
      <c r="A1107" t="s">
        <v>49</v>
      </c>
      <c r="B1107" t="s">
        <v>35</v>
      </c>
      <c r="C1107" s="1">
        <v>44434</v>
      </c>
      <c r="D1107" s="1">
        <v>44438</v>
      </c>
      <c r="E1107">
        <v>14277.25</v>
      </c>
      <c r="F1107" t="s">
        <v>72</v>
      </c>
    </row>
    <row r="1108" spans="1:6">
      <c r="A1108" t="s">
        <v>115</v>
      </c>
      <c r="B1108" t="s">
        <v>25</v>
      </c>
      <c r="C1108" s="1">
        <v>44434</v>
      </c>
      <c r="D1108" s="1">
        <v>44438</v>
      </c>
      <c r="E1108">
        <v>16611.75</v>
      </c>
      <c r="F1108" t="s">
        <v>90</v>
      </c>
    </row>
    <row r="1109" spans="1:6">
      <c r="A1109" t="s">
        <v>318</v>
      </c>
      <c r="B1109" t="s">
        <v>25</v>
      </c>
      <c r="C1109" s="1">
        <v>44434</v>
      </c>
      <c r="D1109" s="1">
        <v>44438</v>
      </c>
      <c r="E1109">
        <v>19124.5</v>
      </c>
      <c r="F1109" t="s">
        <v>326</v>
      </c>
    </row>
    <row r="1110" spans="1:6">
      <c r="A1110" t="s">
        <v>60</v>
      </c>
      <c r="B1110" t="s">
        <v>25</v>
      </c>
      <c r="C1110" s="1">
        <v>44434</v>
      </c>
      <c r="D1110" s="1">
        <v>44438</v>
      </c>
      <c r="E1110">
        <v>3674.25</v>
      </c>
      <c r="F1110" t="s">
        <v>72</v>
      </c>
    </row>
    <row r="1111" spans="1:6">
      <c r="A1111" t="s">
        <v>308</v>
      </c>
      <c r="B1111" t="s">
        <v>25</v>
      </c>
      <c r="C1111" s="1">
        <v>44434</v>
      </c>
      <c r="D1111" s="1">
        <v>44438</v>
      </c>
      <c r="E1111">
        <v>13029.5</v>
      </c>
      <c r="F1111" t="s">
        <v>327</v>
      </c>
    </row>
    <row r="1112" spans="1:6">
      <c r="A1112" t="s">
        <v>51</v>
      </c>
      <c r="B1112" t="s">
        <v>25</v>
      </c>
      <c r="C1112" s="1">
        <v>44434</v>
      </c>
      <c r="D1112" s="1">
        <v>44438</v>
      </c>
      <c r="E1112">
        <v>14352</v>
      </c>
      <c r="F1112" t="s">
        <v>90</v>
      </c>
    </row>
    <row r="1113" spans="1:6">
      <c r="A1113" t="s">
        <v>318</v>
      </c>
      <c r="B1113" t="s">
        <v>25</v>
      </c>
      <c r="C1113" s="1">
        <v>44434</v>
      </c>
      <c r="D1113" s="1">
        <v>44438</v>
      </c>
      <c r="E1113">
        <v>19699.5</v>
      </c>
      <c r="F1113" t="s">
        <v>328</v>
      </c>
    </row>
    <row r="1114" spans="1:6">
      <c r="A1114" t="s">
        <v>115</v>
      </c>
      <c r="B1114" t="s">
        <v>25</v>
      </c>
      <c r="C1114" s="1">
        <v>44434</v>
      </c>
      <c r="D1114" s="1">
        <v>44438</v>
      </c>
      <c r="E1114">
        <v>25461</v>
      </c>
      <c r="F1114" t="s">
        <v>220</v>
      </c>
    </row>
    <row r="1115" spans="1:6">
      <c r="A1115" t="s">
        <v>335</v>
      </c>
      <c r="B1115" t="s">
        <v>336</v>
      </c>
      <c r="C1115" s="1">
        <v>44442</v>
      </c>
      <c r="D1115" s="1">
        <v>44442</v>
      </c>
      <c r="E1115">
        <v>16900</v>
      </c>
      <c r="F1115" t="s">
        <v>351</v>
      </c>
    </row>
    <row r="1116" spans="1:6">
      <c r="A1116" t="s">
        <v>55</v>
      </c>
      <c r="B1116" t="s">
        <v>12</v>
      </c>
      <c r="C1116" s="1">
        <v>44442</v>
      </c>
      <c r="D1116" s="1">
        <v>44442</v>
      </c>
      <c r="E1116">
        <v>24100</v>
      </c>
      <c r="F1116" t="s">
        <v>122</v>
      </c>
    </row>
    <row r="1117" spans="1:6">
      <c r="A1117" t="s">
        <v>315</v>
      </c>
      <c r="B1117" t="s">
        <v>316</v>
      </c>
      <c r="C1117" s="1">
        <v>44442</v>
      </c>
      <c r="D1117" s="1">
        <v>44442</v>
      </c>
      <c r="E1117">
        <v>27050</v>
      </c>
      <c r="F1117" t="s">
        <v>287</v>
      </c>
    </row>
    <row r="1118" spans="1:6">
      <c r="A1118" t="s">
        <v>315</v>
      </c>
      <c r="B1118" t="s">
        <v>316</v>
      </c>
      <c r="C1118" s="1">
        <v>44442</v>
      </c>
      <c r="D1118" s="1">
        <v>44442</v>
      </c>
      <c r="E1118">
        <v>14330</v>
      </c>
      <c r="F1118" t="s">
        <v>84</v>
      </c>
    </row>
    <row r="1119" spans="1:6">
      <c r="A1119" t="s">
        <v>315</v>
      </c>
      <c r="B1119" t="s">
        <v>316</v>
      </c>
      <c r="C1119" s="1">
        <v>44442</v>
      </c>
      <c r="D1119" s="1">
        <v>44442</v>
      </c>
      <c r="E1119">
        <v>30140</v>
      </c>
      <c r="F1119" t="s">
        <v>211</v>
      </c>
    </row>
    <row r="1120" spans="1:6">
      <c r="A1120" t="s">
        <v>354</v>
      </c>
      <c r="B1120" t="s">
        <v>12</v>
      </c>
      <c r="C1120" s="1">
        <v>44456</v>
      </c>
      <c r="D1120" s="1">
        <v>44456</v>
      </c>
      <c r="E1120">
        <v>9050</v>
      </c>
      <c r="F1120" t="s">
        <v>176</v>
      </c>
    </row>
    <row r="1121" spans="1:6">
      <c r="A1121" t="s">
        <v>143</v>
      </c>
      <c r="B1121" t="s">
        <v>12</v>
      </c>
      <c r="C1121" s="1">
        <v>44456</v>
      </c>
      <c r="D1121" s="1">
        <v>44456</v>
      </c>
      <c r="E1121">
        <v>2900</v>
      </c>
      <c r="F1121" t="s">
        <v>355</v>
      </c>
    </row>
    <row r="1122" spans="1:6">
      <c r="A1122" t="s">
        <v>47</v>
      </c>
      <c r="B1122" t="s">
        <v>12</v>
      </c>
      <c r="C1122" s="1">
        <v>44456</v>
      </c>
      <c r="D1122" s="1">
        <v>44456</v>
      </c>
      <c r="E1122">
        <v>16925</v>
      </c>
      <c r="F1122" t="s">
        <v>356</v>
      </c>
    </row>
    <row r="1123" spans="1:6">
      <c r="A1123" t="s">
        <v>139</v>
      </c>
      <c r="B1123" t="s">
        <v>12</v>
      </c>
      <c r="C1123" s="1">
        <v>44456</v>
      </c>
      <c r="D1123" s="1">
        <v>44456</v>
      </c>
      <c r="E1123">
        <v>14475</v>
      </c>
      <c r="F1123" t="s">
        <v>357</v>
      </c>
    </row>
    <row r="1124" spans="1:6">
      <c r="A1124" t="s">
        <v>54</v>
      </c>
      <c r="B1124" t="s">
        <v>33</v>
      </c>
      <c r="C1124" s="1">
        <v>44468</v>
      </c>
      <c r="D1124" s="1">
        <v>44476</v>
      </c>
      <c r="E1124">
        <v>6745.04</v>
      </c>
      <c r="F1124" t="s">
        <v>363</v>
      </c>
    </row>
    <row r="1125" spans="1:6">
      <c r="A1125" t="s">
        <v>54</v>
      </c>
      <c r="B1125" t="s">
        <v>33</v>
      </c>
      <c r="C1125" s="1">
        <v>44468</v>
      </c>
      <c r="D1125" s="1">
        <v>44476</v>
      </c>
      <c r="E1125">
        <v>6241.05</v>
      </c>
      <c r="F1125" t="s">
        <v>364</v>
      </c>
    </row>
    <row r="1126" spans="1:6">
      <c r="A1126" t="s">
        <v>54</v>
      </c>
      <c r="B1126" t="s">
        <v>33</v>
      </c>
      <c r="C1126" s="1">
        <v>44468</v>
      </c>
      <c r="D1126" s="1">
        <v>44476</v>
      </c>
      <c r="E1126">
        <v>8406.2900000000009</v>
      </c>
      <c r="F1126" t="s">
        <v>364</v>
      </c>
    </row>
    <row r="1127" spans="1:6">
      <c r="A1127" t="s">
        <v>54</v>
      </c>
      <c r="B1127" t="s">
        <v>33</v>
      </c>
      <c r="C1127" s="1">
        <v>44468</v>
      </c>
      <c r="D1127" s="1">
        <v>44476</v>
      </c>
      <c r="E1127">
        <v>6388.25</v>
      </c>
      <c r="F1127" t="s">
        <v>365</v>
      </c>
    </row>
    <row r="1128" spans="1:6">
      <c r="A1128" t="s">
        <v>44</v>
      </c>
      <c r="B1128" t="s">
        <v>45</v>
      </c>
      <c r="C1128" s="1">
        <v>44476</v>
      </c>
      <c r="D1128" s="1">
        <v>44476</v>
      </c>
      <c r="E1128">
        <v>5097.38</v>
      </c>
      <c r="F1128" t="s">
        <v>367</v>
      </c>
    </row>
    <row r="1129" spans="1:6">
      <c r="A1129" t="s">
        <v>115</v>
      </c>
      <c r="B1129" t="s">
        <v>25</v>
      </c>
      <c r="C1129" s="1">
        <v>44476</v>
      </c>
      <c r="D1129" s="1">
        <v>44476</v>
      </c>
      <c r="E1129">
        <v>359077.18</v>
      </c>
      <c r="F1129" t="s">
        <v>370</v>
      </c>
    </row>
    <row r="1130" spans="1:6">
      <c r="A1130" t="s">
        <v>49</v>
      </c>
      <c r="B1130" t="s">
        <v>35</v>
      </c>
      <c r="C1130" s="1">
        <v>44476</v>
      </c>
      <c r="D1130" s="1">
        <v>44480</v>
      </c>
      <c r="E1130">
        <v>3724.56</v>
      </c>
      <c r="F1130" t="s">
        <v>368</v>
      </c>
    </row>
    <row r="1131" spans="1:6">
      <c r="A1131" t="s">
        <v>49</v>
      </c>
      <c r="B1131" t="s">
        <v>35</v>
      </c>
      <c r="C1131" s="1">
        <v>44476</v>
      </c>
      <c r="D1131" s="1">
        <v>44480</v>
      </c>
      <c r="E1131">
        <v>6388.25</v>
      </c>
      <c r="F1131" t="s">
        <v>369</v>
      </c>
    </row>
    <row r="1132" spans="1:6">
      <c r="A1132" t="s">
        <v>318</v>
      </c>
      <c r="B1132" t="s">
        <v>25</v>
      </c>
      <c r="C1132" s="1">
        <v>44482</v>
      </c>
      <c r="D1132" s="1">
        <v>44482</v>
      </c>
      <c r="E1132">
        <v>79375</v>
      </c>
      <c r="F1132" t="s">
        <v>380</v>
      </c>
    </row>
    <row r="1133" spans="1:6">
      <c r="A1133" t="s">
        <v>294</v>
      </c>
      <c r="B1133" t="s">
        <v>25</v>
      </c>
      <c r="C1133" s="1">
        <v>44481</v>
      </c>
      <c r="D1133" s="1">
        <v>44484</v>
      </c>
      <c r="E1133">
        <v>15834.47</v>
      </c>
      <c r="F1133" t="s">
        <v>378</v>
      </c>
    </row>
    <row r="1134" spans="1:6">
      <c r="A1134" t="s">
        <v>318</v>
      </c>
      <c r="B1134" t="s">
        <v>25</v>
      </c>
      <c r="C1134" s="1">
        <v>44503</v>
      </c>
      <c r="D1134" s="1">
        <v>44503</v>
      </c>
      <c r="E1134">
        <v>79375</v>
      </c>
      <c r="F1134" t="s">
        <v>380</v>
      </c>
    </row>
    <row r="1135" spans="1:6">
      <c r="A1135" t="s">
        <v>24</v>
      </c>
      <c r="B1135" t="s">
        <v>25</v>
      </c>
      <c r="C1135" s="1">
        <v>44505</v>
      </c>
      <c r="D1135" s="1">
        <v>44510</v>
      </c>
      <c r="E1135">
        <v>386466</v>
      </c>
      <c r="F1135" t="s">
        <v>413</v>
      </c>
    </row>
    <row r="1136" spans="1:6">
      <c r="A1136" t="s">
        <v>62</v>
      </c>
      <c r="B1136" t="s">
        <v>63</v>
      </c>
      <c r="C1136" s="1">
        <v>44498</v>
      </c>
      <c r="D1136" s="1">
        <v>44510</v>
      </c>
      <c r="E1136">
        <v>8511.82</v>
      </c>
      <c r="F1136" t="s">
        <v>409</v>
      </c>
    </row>
    <row r="1137" spans="1:6">
      <c r="A1137" t="s">
        <v>135</v>
      </c>
      <c r="B1137" t="s">
        <v>33</v>
      </c>
      <c r="C1137" s="1">
        <v>44517</v>
      </c>
      <c r="D1137" s="1">
        <v>44522</v>
      </c>
      <c r="E1137">
        <v>25655</v>
      </c>
      <c r="F1137" t="s">
        <v>434</v>
      </c>
    </row>
    <row r="1138" spans="1:6">
      <c r="A1138" t="s">
        <v>55</v>
      </c>
      <c r="B1138" t="s">
        <v>12</v>
      </c>
      <c r="C1138" s="1">
        <v>44524</v>
      </c>
      <c r="D1138" s="1">
        <v>44524</v>
      </c>
      <c r="E1138">
        <v>1797.2</v>
      </c>
      <c r="F1138" t="s">
        <v>450</v>
      </c>
    </row>
    <row r="1139" spans="1:6">
      <c r="A1139" t="s">
        <v>47</v>
      </c>
      <c r="B1139" t="s">
        <v>12</v>
      </c>
      <c r="C1139" s="1">
        <v>44533</v>
      </c>
      <c r="D1139" s="1">
        <v>44547</v>
      </c>
      <c r="E1139">
        <v>19812.2</v>
      </c>
      <c r="F1139" t="s">
        <v>473</v>
      </c>
    </row>
    <row r="1140" spans="1:6">
      <c r="A1140" t="s">
        <v>115</v>
      </c>
      <c r="B1140" t="s">
        <v>25</v>
      </c>
      <c r="C1140" s="1">
        <v>44533</v>
      </c>
      <c r="D1140" s="1">
        <v>44547</v>
      </c>
      <c r="E1140">
        <v>32651.95</v>
      </c>
      <c r="F1140" t="s">
        <v>474</v>
      </c>
    </row>
    <row r="1141" spans="1:6">
      <c r="A1141" t="s">
        <v>73</v>
      </c>
      <c r="B1141" t="s">
        <v>12</v>
      </c>
      <c r="C1141" s="1">
        <v>44533</v>
      </c>
      <c r="D1141" s="1">
        <v>44547</v>
      </c>
      <c r="E1141">
        <v>40664</v>
      </c>
      <c r="F1141" t="s">
        <v>475</v>
      </c>
    </row>
    <row r="1142" spans="1:6">
      <c r="A1142" t="s">
        <v>217</v>
      </c>
      <c r="B1142" t="s">
        <v>14</v>
      </c>
      <c r="C1142" s="1">
        <v>44543</v>
      </c>
      <c r="D1142" s="1">
        <v>44547</v>
      </c>
      <c r="E1142">
        <v>19020</v>
      </c>
      <c r="F1142" t="s">
        <v>90</v>
      </c>
    </row>
    <row r="1143" spans="1:6">
      <c r="A1143" t="s">
        <v>476</v>
      </c>
      <c r="B1143" t="s">
        <v>14</v>
      </c>
      <c r="C1143" s="1">
        <v>44543</v>
      </c>
      <c r="D1143" s="1">
        <v>44547</v>
      </c>
      <c r="E1143">
        <v>12750</v>
      </c>
      <c r="F1143" t="s">
        <v>90</v>
      </c>
    </row>
    <row r="1144" spans="1:6">
      <c r="A1144" t="s">
        <v>229</v>
      </c>
      <c r="B1144" t="s">
        <v>14</v>
      </c>
      <c r="C1144" s="1">
        <v>44533</v>
      </c>
      <c r="D1144" s="1">
        <v>44547</v>
      </c>
      <c r="E1144">
        <v>40420</v>
      </c>
      <c r="F1144" t="s">
        <v>382</v>
      </c>
    </row>
    <row r="1145" spans="1:6">
      <c r="A1145" t="s">
        <v>194</v>
      </c>
      <c r="B1145" t="s">
        <v>35</v>
      </c>
      <c r="C1145" s="1">
        <v>44620</v>
      </c>
      <c r="D1145" s="1">
        <v>44623</v>
      </c>
      <c r="E1145">
        <v>22128.880000000001</v>
      </c>
      <c r="F1145" t="s">
        <v>91</v>
      </c>
    </row>
    <row r="1146" spans="1:6">
      <c r="A1146" t="s">
        <v>69</v>
      </c>
      <c r="B1146" t="s">
        <v>95</v>
      </c>
      <c r="C1146" s="1">
        <v>44623</v>
      </c>
      <c r="D1146" s="1">
        <v>44623</v>
      </c>
      <c r="E1146">
        <v>5991.5</v>
      </c>
      <c r="F1146" t="s">
        <v>520</v>
      </c>
    </row>
    <row r="1147" spans="1:6">
      <c r="A1147" t="s">
        <v>69</v>
      </c>
      <c r="B1147" t="s">
        <v>95</v>
      </c>
      <c r="C1147" s="1">
        <v>44623</v>
      </c>
      <c r="D1147" s="1">
        <v>44623</v>
      </c>
      <c r="E1147">
        <v>7199</v>
      </c>
      <c r="F1147" t="s">
        <v>180</v>
      </c>
    </row>
    <row r="1148" spans="1:6">
      <c r="A1148" t="s">
        <v>213</v>
      </c>
      <c r="B1148" t="s">
        <v>14</v>
      </c>
      <c r="C1148" s="1">
        <v>44634</v>
      </c>
      <c r="D1148" s="1">
        <v>44636</v>
      </c>
      <c r="E1148">
        <v>487770</v>
      </c>
      <c r="F1148" t="s">
        <v>389</v>
      </c>
    </row>
    <row r="1149" spans="1:6">
      <c r="A1149" t="s">
        <v>51</v>
      </c>
      <c r="B1149" t="s">
        <v>25</v>
      </c>
      <c r="C1149" s="1">
        <v>44634</v>
      </c>
      <c r="D1149" s="1">
        <v>44635</v>
      </c>
      <c r="E1149">
        <v>139950</v>
      </c>
      <c r="F1149" t="s">
        <v>529</v>
      </c>
    </row>
    <row r="1150" spans="1:6">
      <c r="A1150" t="s">
        <v>49</v>
      </c>
      <c r="B1150" t="s">
        <v>35</v>
      </c>
      <c r="C1150" s="1">
        <v>44634</v>
      </c>
      <c r="D1150" s="1">
        <v>44635</v>
      </c>
      <c r="E1150">
        <v>9725</v>
      </c>
      <c r="F1150" t="s">
        <v>531</v>
      </c>
    </row>
    <row r="1151" spans="1:6">
      <c r="A1151" t="s">
        <v>51</v>
      </c>
      <c r="B1151" t="s">
        <v>25</v>
      </c>
      <c r="C1151" s="1">
        <v>44634</v>
      </c>
      <c r="D1151" s="1">
        <v>44635</v>
      </c>
      <c r="E1151">
        <v>700</v>
      </c>
      <c r="F1151" t="s">
        <v>67</v>
      </c>
    </row>
    <row r="1152" spans="1:6">
      <c r="A1152" t="s">
        <v>49</v>
      </c>
      <c r="B1152" t="s">
        <v>35</v>
      </c>
      <c r="C1152" s="1">
        <v>44634</v>
      </c>
      <c r="D1152" s="1">
        <v>44635</v>
      </c>
      <c r="E1152">
        <v>64264.85</v>
      </c>
      <c r="F1152" t="s">
        <v>472</v>
      </c>
    </row>
    <row r="1153" spans="1:6">
      <c r="A1153" t="s">
        <v>169</v>
      </c>
      <c r="B1153">
        <v>5</v>
      </c>
      <c r="C1153" s="1">
        <v>44635</v>
      </c>
      <c r="D1153" s="1">
        <v>44637</v>
      </c>
      <c r="E1153">
        <v>120790</v>
      </c>
      <c r="F1153" t="s">
        <v>532</v>
      </c>
    </row>
    <row r="1154" spans="1:6">
      <c r="A1154" t="s">
        <v>225</v>
      </c>
      <c r="B1154" t="s">
        <v>226</v>
      </c>
      <c r="C1154" s="1">
        <v>44644</v>
      </c>
      <c r="D1154" s="1">
        <v>44644</v>
      </c>
      <c r="E1154">
        <v>10177.5</v>
      </c>
      <c r="F1154" t="s">
        <v>545</v>
      </c>
    </row>
    <row r="1155" spans="1:6">
      <c r="A1155" t="s">
        <v>225</v>
      </c>
      <c r="B1155" t="s">
        <v>226</v>
      </c>
      <c r="C1155" s="1">
        <v>44644</v>
      </c>
      <c r="D1155" s="1">
        <v>44644</v>
      </c>
      <c r="E1155">
        <v>6785</v>
      </c>
      <c r="F1155" t="s">
        <v>545</v>
      </c>
    </row>
    <row r="1156" spans="1:6">
      <c r="A1156" t="s">
        <v>55</v>
      </c>
      <c r="B1156" t="s">
        <v>12</v>
      </c>
      <c r="C1156" s="1">
        <v>43717</v>
      </c>
      <c r="D1156" s="1">
        <v>43717</v>
      </c>
      <c r="E1156">
        <v>6941.29</v>
      </c>
      <c r="F1156" t="s">
        <v>615</v>
      </c>
    </row>
    <row r="1157" spans="1:6">
      <c r="A1157" t="s">
        <v>212</v>
      </c>
      <c r="B1157" t="s">
        <v>14</v>
      </c>
      <c r="C1157" s="1">
        <v>43695</v>
      </c>
      <c r="D1157" s="1">
        <v>43697</v>
      </c>
      <c r="E1157">
        <v>11400</v>
      </c>
      <c r="F1157" t="s">
        <v>864</v>
      </c>
    </row>
    <row r="1158" spans="1:6">
      <c r="A1158" t="s">
        <v>476</v>
      </c>
      <c r="B1158" t="s">
        <v>14</v>
      </c>
      <c r="C1158" s="1">
        <v>43695</v>
      </c>
      <c r="D1158" s="1">
        <v>43697</v>
      </c>
      <c r="E1158">
        <v>5450</v>
      </c>
      <c r="F1158" t="s">
        <v>864</v>
      </c>
    </row>
    <row r="1159" spans="1:6">
      <c r="A1159" t="s">
        <v>69</v>
      </c>
      <c r="B1159" t="s">
        <v>14</v>
      </c>
      <c r="C1159" s="1">
        <v>43695</v>
      </c>
      <c r="D1159" s="1">
        <v>43697</v>
      </c>
      <c r="E1159">
        <v>6900</v>
      </c>
      <c r="F1159" t="s">
        <v>864</v>
      </c>
    </row>
    <row r="1160" spans="1:6">
      <c r="A1160" t="s">
        <v>829</v>
      </c>
      <c r="B1160" t="s">
        <v>316</v>
      </c>
      <c r="C1160" s="1">
        <v>43695</v>
      </c>
      <c r="D1160" s="1">
        <v>43697</v>
      </c>
      <c r="E1160">
        <v>4550</v>
      </c>
      <c r="F1160" t="s">
        <v>864</v>
      </c>
    </row>
    <row r="1161" spans="1:6">
      <c r="A1161" t="s">
        <v>213</v>
      </c>
      <c r="B1161" t="s">
        <v>14</v>
      </c>
      <c r="C1161" s="1">
        <v>43695</v>
      </c>
      <c r="D1161" s="1">
        <v>43697</v>
      </c>
      <c r="E1161">
        <v>12300</v>
      </c>
      <c r="F1161" t="s">
        <v>864</v>
      </c>
    </row>
    <row r="1162" spans="1:6">
      <c r="A1162" t="s">
        <v>476</v>
      </c>
      <c r="B1162" t="s">
        <v>14</v>
      </c>
      <c r="C1162" s="1">
        <v>43695</v>
      </c>
      <c r="D1162" s="1">
        <v>43697</v>
      </c>
      <c r="E1162">
        <v>10950</v>
      </c>
      <c r="F1162" t="s">
        <v>864</v>
      </c>
    </row>
    <row r="1163" spans="1:6">
      <c r="A1163" t="s">
        <v>10</v>
      </c>
      <c r="B1163" t="s">
        <v>14</v>
      </c>
      <c r="C1163" s="1">
        <v>43695</v>
      </c>
      <c r="D1163" s="1">
        <v>43697</v>
      </c>
      <c r="E1163">
        <v>16900</v>
      </c>
      <c r="F1163" t="s">
        <v>864</v>
      </c>
    </row>
    <row r="1164" spans="1:6">
      <c r="A1164" t="s">
        <v>15</v>
      </c>
      <c r="B1164" t="s">
        <v>14</v>
      </c>
      <c r="C1164" s="1">
        <v>43695</v>
      </c>
      <c r="D1164" s="1">
        <v>43697</v>
      </c>
      <c r="E1164">
        <v>9350</v>
      </c>
      <c r="F1164" t="s">
        <v>864</v>
      </c>
    </row>
    <row r="1165" spans="1:6">
      <c r="A1165" t="s">
        <v>407</v>
      </c>
      <c r="B1165" t="s">
        <v>408</v>
      </c>
      <c r="C1165" s="1">
        <v>43692</v>
      </c>
      <c r="D1165" s="1">
        <v>43697</v>
      </c>
      <c r="E1165">
        <v>476547.91</v>
      </c>
      <c r="F1165" t="s">
        <v>888</v>
      </c>
    </row>
    <row r="1166" spans="1:6">
      <c r="A1166" t="s">
        <v>225</v>
      </c>
      <c r="B1166" t="s">
        <v>226</v>
      </c>
      <c r="C1166" s="1">
        <v>43692</v>
      </c>
      <c r="D1166" s="1">
        <v>43697</v>
      </c>
      <c r="E1166">
        <v>98057.5</v>
      </c>
      <c r="F1166" t="s">
        <v>889</v>
      </c>
    </row>
    <row r="1167" spans="1:6">
      <c r="A1167" t="s">
        <v>277</v>
      </c>
      <c r="B1167" t="s">
        <v>12</v>
      </c>
      <c r="C1167" s="1">
        <v>43692</v>
      </c>
      <c r="D1167" s="1">
        <v>43697</v>
      </c>
      <c r="E1167">
        <v>26497.5</v>
      </c>
      <c r="F1167" t="s">
        <v>890</v>
      </c>
    </row>
    <row r="1168" spans="1:6">
      <c r="A1168" t="s">
        <v>560</v>
      </c>
      <c r="B1168" t="s">
        <v>561</v>
      </c>
      <c r="C1168" s="1">
        <v>43740</v>
      </c>
      <c r="D1168" s="1">
        <v>43741</v>
      </c>
      <c r="E1168">
        <v>9078.73</v>
      </c>
      <c r="F1168" t="s">
        <v>615</v>
      </c>
    </row>
    <row r="1169" spans="1:6">
      <c r="A1169" t="s">
        <v>536</v>
      </c>
      <c r="B1169" t="s">
        <v>537</v>
      </c>
      <c r="C1169" s="1">
        <v>43740</v>
      </c>
      <c r="D1169" s="1">
        <v>43741</v>
      </c>
      <c r="E1169">
        <v>9078.73</v>
      </c>
      <c r="F1169" t="s">
        <v>615</v>
      </c>
    </row>
    <row r="1170" spans="1:6">
      <c r="A1170" t="s">
        <v>278</v>
      </c>
      <c r="B1170" t="s">
        <v>279</v>
      </c>
      <c r="C1170" s="1">
        <v>43740</v>
      </c>
      <c r="D1170" s="1">
        <v>43741</v>
      </c>
      <c r="E1170">
        <v>9078.73</v>
      </c>
      <c r="F1170" t="s">
        <v>615</v>
      </c>
    </row>
    <row r="1171" spans="1:6">
      <c r="A1171" t="s">
        <v>47</v>
      </c>
      <c r="B1171" t="s">
        <v>12</v>
      </c>
      <c r="C1171" s="1">
        <v>43725</v>
      </c>
      <c r="D1171" s="1">
        <v>43734</v>
      </c>
      <c r="E1171">
        <v>6344.58</v>
      </c>
      <c r="F1171" t="s">
        <v>1007</v>
      </c>
    </row>
    <row r="1172" spans="1:6">
      <c r="A1172" t="s">
        <v>34</v>
      </c>
      <c r="B1172" t="s">
        <v>35</v>
      </c>
      <c r="C1172" s="1">
        <v>43725</v>
      </c>
      <c r="D1172" s="1">
        <v>43734</v>
      </c>
      <c r="E1172">
        <v>87523.45</v>
      </c>
      <c r="F1172" t="s">
        <v>1009</v>
      </c>
    </row>
    <row r="1173" spans="1:6">
      <c r="A1173" t="s">
        <v>617</v>
      </c>
      <c r="B1173" t="s">
        <v>618</v>
      </c>
      <c r="C1173" s="1">
        <v>43678</v>
      </c>
      <c r="D1173" s="1">
        <v>43690</v>
      </c>
      <c r="E1173">
        <v>11245.47</v>
      </c>
      <c r="F1173" t="s">
        <v>619</v>
      </c>
    </row>
    <row r="1174" spans="1:6">
      <c r="A1174" t="s">
        <v>133</v>
      </c>
      <c r="B1174" t="s">
        <v>71</v>
      </c>
      <c r="C1174" s="1">
        <v>43678</v>
      </c>
      <c r="D1174" s="1">
        <v>43690</v>
      </c>
      <c r="E1174">
        <v>11245.47</v>
      </c>
      <c r="F1174" t="s">
        <v>901</v>
      </c>
    </row>
    <row r="1175" spans="1:6">
      <c r="A1175" t="s">
        <v>103</v>
      </c>
      <c r="B1175" t="s">
        <v>71</v>
      </c>
      <c r="C1175" s="1">
        <v>43678</v>
      </c>
      <c r="D1175" s="1">
        <v>43690</v>
      </c>
      <c r="E1175">
        <v>4115</v>
      </c>
      <c r="F1175" t="s">
        <v>910</v>
      </c>
    </row>
    <row r="1176" spans="1:6">
      <c r="A1176" t="s">
        <v>135</v>
      </c>
      <c r="B1176" t="s">
        <v>33</v>
      </c>
      <c r="C1176" s="1">
        <v>43678</v>
      </c>
      <c r="D1176" s="1">
        <v>43690</v>
      </c>
      <c r="E1176">
        <v>11245.47</v>
      </c>
      <c r="F1176" t="s">
        <v>901</v>
      </c>
    </row>
    <row r="1177" spans="1:6">
      <c r="A1177" t="s">
        <v>557</v>
      </c>
      <c r="B1177" t="s">
        <v>25</v>
      </c>
      <c r="C1177" s="1">
        <v>43678</v>
      </c>
      <c r="D1177" s="1">
        <v>43690</v>
      </c>
      <c r="E1177">
        <v>11245.47</v>
      </c>
      <c r="F1177" t="s">
        <v>901</v>
      </c>
    </row>
    <row r="1178" spans="1:6">
      <c r="A1178" t="s">
        <v>54</v>
      </c>
      <c r="B1178" t="s">
        <v>33</v>
      </c>
      <c r="C1178" s="1">
        <v>43678</v>
      </c>
      <c r="D1178" s="1">
        <v>43690</v>
      </c>
      <c r="E1178">
        <v>11245.47</v>
      </c>
      <c r="F1178" t="s">
        <v>901</v>
      </c>
    </row>
    <row r="1179" spans="1:6">
      <c r="A1179" t="s">
        <v>599</v>
      </c>
      <c r="B1179" t="s">
        <v>600</v>
      </c>
      <c r="C1179" s="1">
        <v>43678</v>
      </c>
      <c r="D1179" s="1">
        <v>43690</v>
      </c>
      <c r="E1179">
        <v>11245.47</v>
      </c>
      <c r="F1179" t="s">
        <v>619</v>
      </c>
    </row>
    <row r="1180" spans="1:6">
      <c r="A1180" t="s">
        <v>24</v>
      </c>
      <c r="B1180" t="s">
        <v>25</v>
      </c>
      <c r="C1180" s="1">
        <v>43678</v>
      </c>
      <c r="D1180" s="1">
        <v>43690</v>
      </c>
      <c r="E1180">
        <v>11245.47</v>
      </c>
      <c r="F1180" t="s">
        <v>901</v>
      </c>
    </row>
    <row r="1181" spans="1:6">
      <c r="A1181" t="s">
        <v>78</v>
      </c>
      <c r="B1181" t="s">
        <v>79</v>
      </c>
      <c r="C1181" s="1">
        <v>43713</v>
      </c>
      <c r="D1181" s="1">
        <v>43717</v>
      </c>
      <c r="E1181">
        <v>6941.29</v>
      </c>
      <c r="F1181" t="s">
        <v>615</v>
      </c>
    </row>
    <row r="1182" spans="1:6">
      <c r="A1182" t="s">
        <v>44</v>
      </c>
      <c r="B1182" t="s">
        <v>45</v>
      </c>
      <c r="C1182" s="1">
        <v>43713</v>
      </c>
      <c r="D1182" s="1">
        <v>43717</v>
      </c>
      <c r="E1182">
        <v>6941.29</v>
      </c>
      <c r="F1182" t="s">
        <v>615</v>
      </c>
    </row>
    <row r="1183" spans="1:6">
      <c r="A1183" t="s">
        <v>88</v>
      </c>
      <c r="B1183" t="s">
        <v>89</v>
      </c>
      <c r="C1183" s="1">
        <v>43713</v>
      </c>
      <c r="D1183" s="1">
        <v>43717</v>
      </c>
      <c r="E1183">
        <v>6941.29</v>
      </c>
      <c r="F1183" t="s">
        <v>1034</v>
      </c>
    </row>
    <row r="1184" spans="1:6">
      <c r="A1184" t="s">
        <v>27</v>
      </c>
      <c r="B1184" t="s">
        <v>12</v>
      </c>
      <c r="C1184" s="1">
        <v>43713</v>
      </c>
      <c r="D1184" s="1">
        <v>43717</v>
      </c>
      <c r="E1184">
        <v>6941.29</v>
      </c>
      <c r="F1184" t="s">
        <v>615</v>
      </c>
    </row>
    <row r="1185" spans="1:6">
      <c r="A1185" t="s">
        <v>73</v>
      </c>
      <c r="B1185" t="s">
        <v>12</v>
      </c>
      <c r="C1185" s="1">
        <v>43713</v>
      </c>
      <c r="D1185" s="1">
        <v>43717</v>
      </c>
      <c r="E1185">
        <v>6941.29</v>
      </c>
      <c r="F1185" t="s">
        <v>615</v>
      </c>
    </row>
    <row r="1186" spans="1:6">
      <c r="A1186" t="s">
        <v>44</v>
      </c>
      <c r="B1186" t="s">
        <v>45</v>
      </c>
      <c r="C1186" s="1">
        <v>43713</v>
      </c>
      <c r="D1186" s="1">
        <v>43717</v>
      </c>
      <c r="E1186">
        <v>6941.29</v>
      </c>
      <c r="F1186" t="s">
        <v>615</v>
      </c>
    </row>
    <row r="1187" spans="1:6">
      <c r="A1187" t="s">
        <v>86</v>
      </c>
      <c r="B1187" t="s">
        <v>87</v>
      </c>
      <c r="C1187" s="1">
        <v>43713</v>
      </c>
      <c r="D1187" s="1">
        <v>43717</v>
      </c>
      <c r="E1187">
        <v>6941.29</v>
      </c>
      <c r="F1187" t="s">
        <v>615</v>
      </c>
    </row>
    <row r="1188" spans="1:6">
      <c r="A1188" t="s">
        <v>66</v>
      </c>
      <c r="B1188" t="s">
        <v>12</v>
      </c>
      <c r="C1188" s="1">
        <v>43713</v>
      </c>
      <c r="D1188" s="1">
        <v>43717</v>
      </c>
      <c r="E1188">
        <v>6941.29</v>
      </c>
      <c r="F1188" t="s">
        <v>615</v>
      </c>
    </row>
    <row r="1189" spans="1:6">
      <c r="A1189" t="s">
        <v>11</v>
      </c>
      <c r="B1189" t="s">
        <v>12</v>
      </c>
      <c r="C1189" s="1">
        <v>43713</v>
      </c>
      <c r="D1189" s="1">
        <v>43717</v>
      </c>
      <c r="E1189">
        <v>6941.29</v>
      </c>
      <c r="F1189" t="s">
        <v>615</v>
      </c>
    </row>
    <row r="1190" spans="1:6">
      <c r="A1190" t="s">
        <v>154</v>
      </c>
      <c r="B1190" t="s">
        <v>155</v>
      </c>
      <c r="C1190" s="1">
        <v>43726</v>
      </c>
      <c r="D1190" s="1">
        <v>43734</v>
      </c>
      <c r="E1190">
        <v>7966.33</v>
      </c>
      <c r="F1190" t="s">
        <v>608</v>
      </c>
    </row>
    <row r="1191" spans="1:6">
      <c r="A1191" t="s">
        <v>308</v>
      </c>
      <c r="B1191" t="s">
        <v>25</v>
      </c>
      <c r="C1191" s="1">
        <v>43726</v>
      </c>
      <c r="D1191" s="1">
        <v>43734</v>
      </c>
      <c r="E1191">
        <v>7966.33</v>
      </c>
      <c r="F1191" t="s">
        <v>608</v>
      </c>
    </row>
    <row r="1192" spans="1:6">
      <c r="A1192" t="s">
        <v>34</v>
      </c>
      <c r="B1192" t="s">
        <v>35</v>
      </c>
      <c r="C1192" s="1">
        <v>43726</v>
      </c>
      <c r="D1192" s="1">
        <v>43734</v>
      </c>
      <c r="E1192">
        <v>7966.33</v>
      </c>
      <c r="F1192" t="s">
        <v>746</v>
      </c>
    </row>
    <row r="1193" spans="1:6">
      <c r="A1193" t="s">
        <v>49</v>
      </c>
      <c r="B1193" t="s">
        <v>35</v>
      </c>
      <c r="C1193" s="1">
        <v>43726</v>
      </c>
      <c r="D1193" s="1">
        <v>43734</v>
      </c>
      <c r="E1193">
        <v>7966.33</v>
      </c>
      <c r="F1193" t="s">
        <v>608</v>
      </c>
    </row>
    <row r="1194" spans="1:6">
      <c r="A1194" t="s">
        <v>194</v>
      </c>
      <c r="B1194" t="s">
        <v>35</v>
      </c>
      <c r="C1194" s="1">
        <v>43726</v>
      </c>
      <c r="D1194" s="1">
        <v>43734</v>
      </c>
      <c r="E1194">
        <v>7966.33</v>
      </c>
      <c r="F1194" t="s">
        <v>608</v>
      </c>
    </row>
    <row r="1195" spans="1:6">
      <c r="A1195" t="s">
        <v>237</v>
      </c>
      <c r="B1195" t="s">
        <v>14</v>
      </c>
      <c r="C1195" s="1">
        <v>43741</v>
      </c>
      <c r="D1195" s="1">
        <v>43742</v>
      </c>
      <c r="E1195">
        <v>10686.73</v>
      </c>
      <c r="F1195" t="s">
        <v>1061</v>
      </c>
    </row>
    <row r="1196" spans="1:6">
      <c r="A1196" t="s">
        <v>204</v>
      </c>
      <c r="B1196" t="s">
        <v>14</v>
      </c>
      <c r="C1196" s="1">
        <v>43741</v>
      </c>
      <c r="D1196" s="1">
        <v>43742</v>
      </c>
      <c r="E1196">
        <v>16608.66</v>
      </c>
      <c r="F1196" t="s">
        <v>1063</v>
      </c>
    </row>
    <row r="1197" spans="1:6">
      <c r="A1197" t="s">
        <v>60</v>
      </c>
      <c r="B1197" t="s">
        <v>25</v>
      </c>
      <c r="C1197" s="1">
        <v>43741</v>
      </c>
      <c r="D1197" s="1">
        <v>43742</v>
      </c>
      <c r="E1197">
        <v>1839.34</v>
      </c>
      <c r="F1197" t="s">
        <v>1064</v>
      </c>
    </row>
    <row r="1198" spans="1:6">
      <c r="A1198" t="s">
        <v>294</v>
      </c>
      <c r="B1198" t="s">
        <v>25</v>
      </c>
      <c r="C1198" s="1">
        <v>43741</v>
      </c>
      <c r="D1198" s="1">
        <v>43742</v>
      </c>
      <c r="E1198">
        <v>3835.65</v>
      </c>
      <c r="F1198" t="s">
        <v>1066</v>
      </c>
    </row>
    <row r="1199" spans="1:6">
      <c r="A1199" t="s">
        <v>60</v>
      </c>
      <c r="B1199" t="s">
        <v>25</v>
      </c>
      <c r="C1199" s="1">
        <v>43726</v>
      </c>
      <c r="D1199" s="1">
        <v>43734</v>
      </c>
      <c r="E1199">
        <v>7966.33</v>
      </c>
      <c r="F1199" t="s">
        <v>608</v>
      </c>
    </row>
    <row r="1200" spans="1:6">
      <c r="A1200" t="s">
        <v>318</v>
      </c>
      <c r="B1200" t="s">
        <v>25</v>
      </c>
      <c r="C1200" s="1">
        <v>43726</v>
      </c>
      <c r="D1200" s="1">
        <v>43734</v>
      </c>
      <c r="E1200">
        <v>7966.33</v>
      </c>
      <c r="F1200" t="s">
        <v>608</v>
      </c>
    </row>
    <row r="1201" spans="1:6">
      <c r="A1201" t="s">
        <v>51</v>
      </c>
      <c r="B1201" t="s">
        <v>25</v>
      </c>
      <c r="C1201" s="1">
        <v>43726</v>
      </c>
      <c r="D1201" s="1">
        <v>43734</v>
      </c>
      <c r="E1201">
        <v>7966.33</v>
      </c>
      <c r="F1201" t="s">
        <v>608</v>
      </c>
    </row>
    <row r="1202" spans="1:6">
      <c r="A1202" t="s">
        <v>294</v>
      </c>
      <c r="B1202" t="s">
        <v>25</v>
      </c>
      <c r="C1202" s="1">
        <v>43726</v>
      </c>
      <c r="D1202" s="1">
        <v>43734</v>
      </c>
      <c r="E1202">
        <v>7966.33</v>
      </c>
      <c r="F1202" t="s">
        <v>608</v>
      </c>
    </row>
    <row r="1203" spans="1:6">
      <c r="A1203" t="s">
        <v>115</v>
      </c>
      <c r="B1203" t="s">
        <v>25</v>
      </c>
      <c r="C1203" s="1">
        <v>43726</v>
      </c>
      <c r="D1203" s="1">
        <v>43734</v>
      </c>
      <c r="E1203">
        <v>7966.33</v>
      </c>
      <c r="F1203" t="s">
        <v>608</v>
      </c>
    </row>
    <row r="1204" spans="1:6">
      <c r="A1204" t="s">
        <v>55</v>
      </c>
      <c r="B1204" t="s">
        <v>12</v>
      </c>
      <c r="C1204" s="1">
        <v>43659</v>
      </c>
      <c r="D1204" s="1">
        <v>43661</v>
      </c>
      <c r="E1204">
        <v>34657.25</v>
      </c>
      <c r="F1204" t="s">
        <v>792</v>
      </c>
    </row>
    <row r="1205" spans="1:6">
      <c r="A1205" t="s">
        <v>55</v>
      </c>
      <c r="B1205" t="s">
        <v>12</v>
      </c>
      <c r="C1205" s="1">
        <v>43659</v>
      </c>
      <c r="D1205" s="1">
        <v>43661</v>
      </c>
      <c r="E1205">
        <v>37999.49</v>
      </c>
      <c r="F1205" t="s">
        <v>792</v>
      </c>
    </row>
    <row r="1206" spans="1:6">
      <c r="A1206" t="s">
        <v>70</v>
      </c>
      <c r="B1206" t="s">
        <v>71</v>
      </c>
      <c r="C1206" s="1">
        <v>43659</v>
      </c>
      <c r="D1206" s="1">
        <v>43661</v>
      </c>
      <c r="E1206">
        <v>34948.43</v>
      </c>
      <c r="F1206" t="s">
        <v>56</v>
      </c>
    </row>
    <row r="1207" spans="1:6">
      <c r="A1207" t="s">
        <v>62</v>
      </c>
      <c r="B1207" t="s">
        <v>63</v>
      </c>
      <c r="C1207" s="1">
        <v>43659</v>
      </c>
      <c r="D1207" s="1">
        <v>43661</v>
      </c>
      <c r="E1207">
        <v>34387.11</v>
      </c>
      <c r="F1207" t="s">
        <v>56</v>
      </c>
    </row>
    <row r="1208" spans="1:6">
      <c r="A1208" t="s">
        <v>29</v>
      </c>
      <c r="B1208" t="s">
        <v>30</v>
      </c>
      <c r="C1208" s="1">
        <v>43659</v>
      </c>
      <c r="D1208" s="1">
        <v>43661</v>
      </c>
      <c r="E1208">
        <v>25386.18</v>
      </c>
      <c r="F1208" t="s">
        <v>57</v>
      </c>
    </row>
    <row r="1209" spans="1:6">
      <c r="A1209" t="s">
        <v>32</v>
      </c>
      <c r="B1209" t="s">
        <v>33</v>
      </c>
      <c r="C1209" s="1">
        <v>43659</v>
      </c>
      <c r="D1209" s="1">
        <v>43661</v>
      </c>
      <c r="E1209">
        <v>27199.8</v>
      </c>
      <c r="F1209" t="s">
        <v>57</v>
      </c>
    </row>
    <row r="1210" spans="1:6">
      <c r="A1210" t="s">
        <v>47</v>
      </c>
      <c r="B1210" t="s">
        <v>12</v>
      </c>
      <c r="C1210" s="1">
        <v>43659</v>
      </c>
      <c r="D1210" s="1">
        <v>43661</v>
      </c>
      <c r="E1210">
        <v>38316.83</v>
      </c>
      <c r="F1210" t="s">
        <v>819</v>
      </c>
    </row>
    <row r="1211" spans="1:6">
      <c r="A1211" t="s">
        <v>308</v>
      </c>
      <c r="B1211" t="s">
        <v>25</v>
      </c>
      <c r="C1211" s="1">
        <v>43659</v>
      </c>
      <c r="D1211" s="1">
        <v>43661</v>
      </c>
      <c r="E1211">
        <v>32483.3</v>
      </c>
      <c r="F1211" t="s">
        <v>57</v>
      </c>
    </row>
    <row r="1212" spans="1:6">
      <c r="A1212" t="s">
        <v>318</v>
      </c>
      <c r="B1212" t="s">
        <v>25</v>
      </c>
      <c r="C1212" s="1">
        <v>43659</v>
      </c>
      <c r="D1212" s="1">
        <v>43661</v>
      </c>
      <c r="E1212">
        <v>25556.16</v>
      </c>
      <c r="F1212" t="s">
        <v>57</v>
      </c>
    </row>
    <row r="1213" spans="1:6">
      <c r="A1213" t="s">
        <v>70</v>
      </c>
      <c r="B1213" t="s">
        <v>71</v>
      </c>
      <c r="C1213" s="1">
        <v>43660</v>
      </c>
      <c r="D1213" s="1">
        <v>43676</v>
      </c>
      <c r="E1213">
        <v>12879.08</v>
      </c>
      <c r="F1213" t="s">
        <v>20</v>
      </c>
    </row>
    <row r="1214" spans="1:6">
      <c r="A1214" t="s">
        <v>29</v>
      </c>
      <c r="B1214" t="s">
        <v>30</v>
      </c>
      <c r="C1214" s="1">
        <v>43660</v>
      </c>
      <c r="D1214" s="1">
        <v>43676</v>
      </c>
      <c r="E1214">
        <v>10083.57</v>
      </c>
      <c r="F1214" t="s">
        <v>20</v>
      </c>
    </row>
    <row r="1215" spans="1:6">
      <c r="A1215" t="s">
        <v>10</v>
      </c>
      <c r="B1215" t="s">
        <v>14</v>
      </c>
      <c r="C1215" s="1">
        <v>43609</v>
      </c>
      <c r="D1215" s="1">
        <v>43609</v>
      </c>
      <c r="E1215">
        <v>28185.35</v>
      </c>
      <c r="F1215" t="s">
        <v>185</v>
      </c>
    </row>
    <row r="1216" spans="1:6">
      <c r="A1216" t="s">
        <v>233</v>
      </c>
      <c r="B1216" t="s">
        <v>14</v>
      </c>
      <c r="C1216" s="1">
        <v>43609</v>
      </c>
      <c r="D1216" s="1">
        <v>43609</v>
      </c>
      <c r="E1216">
        <v>14385.35</v>
      </c>
      <c r="F1216" t="s">
        <v>26</v>
      </c>
    </row>
    <row r="1217" spans="1:6">
      <c r="A1217" t="s">
        <v>10</v>
      </c>
      <c r="B1217" t="s">
        <v>14</v>
      </c>
      <c r="C1217" s="1">
        <v>43609</v>
      </c>
      <c r="D1217" s="1">
        <v>43609</v>
      </c>
      <c r="E1217">
        <v>18870.349999999999</v>
      </c>
      <c r="F1217" t="s">
        <v>26</v>
      </c>
    </row>
    <row r="1218" spans="1:6">
      <c r="A1218" t="s">
        <v>233</v>
      </c>
      <c r="B1218" t="s">
        <v>14</v>
      </c>
      <c r="C1218" s="1">
        <v>43609</v>
      </c>
      <c r="D1218" s="1">
        <v>43609</v>
      </c>
      <c r="E1218">
        <v>14832.7</v>
      </c>
      <c r="F1218" t="s">
        <v>843</v>
      </c>
    </row>
    <row r="1219" spans="1:6">
      <c r="A1219" t="s">
        <v>233</v>
      </c>
      <c r="B1219" t="s">
        <v>14</v>
      </c>
      <c r="C1219" s="1">
        <v>43609</v>
      </c>
      <c r="D1219" s="1">
        <v>43609</v>
      </c>
      <c r="E1219">
        <v>16225.35</v>
      </c>
      <c r="F1219" t="s">
        <v>26</v>
      </c>
    </row>
    <row r="1220" spans="1:6">
      <c r="A1220" t="s">
        <v>32</v>
      </c>
      <c r="B1220" t="s">
        <v>33</v>
      </c>
      <c r="C1220" s="1">
        <v>43609</v>
      </c>
      <c r="D1220" s="1">
        <v>43609</v>
      </c>
      <c r="E1220">
        <v>7800</v>
      </c>
      <c r="F1220" t="s">
        <v>166</v>
      </c>
    </row>
    <row r="1221" spans="1:6">
      <c r="A1221" t="s">
        <v>19</v>
      </c>
      <c r="B1221" t="s">
        <v>14</v>
      </c>
      <c r="C1221" s="1">
        <v>43609</v>
      </c>
      <c r="D1221" s="1">
        <v>43609</v>
      </c>
      <c r="E1221">
        <v>21687.85</v>
      </c>
      <c r="F1221" t="s">
        <v>843</v>
      </c>
    </row>
    <row r="1222" spans="1:6">
      <c r="A1222" t="s">
        <v>19</v>
      </c>
      <c r="B1222" t="s">
        <v>14</v>
      </c>
      <c r="C1222" s="1">
        <v>43609</v>
      </c>
      <c r="D1222" s="1">
        <v>43609</v>
      </c>
      <c r="E1222">
        <v>14775.2</v>
      </c>
      <c r="F1222" t="s">
        <v>185</v>
      </c>
    </row>
    <row r="1223" spans="1:6">
      <c r="A1223" t="s">
        <v>273</v>
      </c>
      <c r="B1223" t="s">
        <v>14</v>
      </c>
      <c r="C1223" s="1">
        <v>43695</v>
      </c>
      <c r="D1223" s="1">
        <v>43697</v>
      </c>
      <c r="E1223">
        <v>31305.88</v>
      </c>
      <c r="F1223" t="s">
        <v>849</v>
      </c>
    </row>
    <row r="1224" spans="1:6">
      <c r="A1224" t="s">
        <v>19</v>
      </c>
      <c r="B1224" t="s">
        <v>14</v>
      </c>
      <c r="C1224" s="1">
        <v>43695</v>
      </c>
      <c r="D1224" s="1">
        <v>43697</v>
      </c>
      <c r="E1224">
        <v>5834.91</v>
      </c>
      <c r="F1224" t="s">
        <v>850</v>
      </c>
    </row>
    <row r="1225" spans="1:6">
      <c r="A1225" t="s">
        <v>69</v>
      </c>
      <c r="B1225" t="s">
        <v>95</v>
      </c>
      <c r="C1225" s="1">
        <v>43695</v>
      </c>
      <c r="D1225" s="1">
        <v>43697</v>
      </c>
      <c r="E1225">
        <v>31284.2</v>
      </c>
      <c r="F1225" t="s">
        <v>208</v>
      </c>
    </row>
    <row r="1226" spans="1:6">
      <c r="A1226" t="s">
        <v>115</v>
      </c>
      <c r="B1226" t="s">
        <v>25</v>
      </c>
      <c r="C1226" s="1">
        <v>43695</v>
      </c>
      <c r="D1226" s="1">
        <v>43697</v>
      </c>
      <c r="E1226">
        <v>18660.48</v>
      </c>
      <c r="F1226" t="s">
        <v>851</v>
      </c>
    </row>
    <row r="1227" spans="1:6">
      <c r="A1227" t="s">
        <v>37</v>
      </c>
      <c r="B1227" t="s">
        <v>12</v>
      </c>
      <c r="C1227" s="1">
        <v>43629</v>
      </c>
      <c r="D1227" s="1">
        <v>43633</v>
      </c>
      <c r="E1227">
        <v>7748.33</v>
      </c>
      <c r="F1227" t="s">
        <v>558</v>
      </c>
    </row>
    <row r="1228" spans="1:6">
      <c r="A1228" t="s">
        <v>416</v>
      </c>
      <c r="B1228" t="s">
        <v>417</v>
      </c>
      <c r="C1228" s="1">
        <v>43742</v>
      </c>
      <c r="D1228" s="1">
        <v>43746</v>
      </c>
      <c r="E1228">
        <v>8775.94</v>
      </c>
      <c r="F1228" t="s">
        <v>860</v>
      </c>
    </row>
    <row r="1229" spans="1:6">
      <c r="A1229" t="s">
        <v>37</v>
      </c>
      <c r="B1229" t="s">
        <v>12</v>
      </c>
      <c r="C1229" s="1">
        <v>43742</v>
      </c>
      <c r="D1229" s="1">
        <v>43746</v>
      </c>
      <c r="E1229">
        <v>5319.7</v>
      </c>
      <c r="F1229" t="s">
        <v>172</v>
      </c>
    </row>
    <row r="1230" spans="1:6">
      <c r="A1230" t="s">
        <v>204</v>
      </c>
      <c r="B1230" t="s">
        <v>14</v>
      </c>
      <c r="C1230" s="1">
        <v>43742</v>
      </c>
      <c r="D1230" s="1">
        <v>43746</v>
      </c>
      <c r="E1230">
        <v>2000</v>
      </c>
      <c r="F1230" t="s">
        <v>861</v>
      </c>
    </row>
    <row r="1231" spans="1:6">
      <c r="A1231" t="s">
        <v>47</v>
      </c>
      <c r="B1231" t="s">
        <v>12</v>
      </c>
      <c r="C1231" s="1">
        <v>43629</v>
      </c>
      <c r="D1231" s="1">
        <v>43633</v>
      </c>
      <c r="E1231">
        <v>7748.33</v>
      </c>
      <c r="F1231" t="s">
        <v>558</v>
      </c>
    </row>
    <row r="1232" spans="1:6">
      <c r="A1232" t="s">
        <v>141</v>
      </c>
      <c r="B1232" t="s">
        <v>12</v>
      </c>
      <c r="C1232" s="1">
        <v>43629</v>
      </c>
      <c r="D1232" s="1">
        <v>43633</v>
      </c>
      <c r="E1232">
        <v>7748.33</v>
      </c>
      <c r="F1232" t="s">
        <v>558</v>
      </c>
    </row>
    <row r="1233" spans="1:6">
      <c r="A1233" t="s">
        <v>19</v>
      </c>
      <c r="B1233" t="s">
        <v>14</v>
      </c>
      <c r="C1233" s="1">
        <v>43695</v>
      </c>
      <c r="D1233" s="1">
        <v>43697</v>
      </c>
      <c r="E1233">
        <v>6500</v>
      </c>
      <c r="F1233" t="s">
        <v>876</v>
      </c>
    </row>
    <row r="1234" spans="1:6">
      <c r="A1234" t="s">
        <v>879</v>
      </c>
      <c r="B1234" t="s">
        <v>14</v>
      </c>
      <c r="C1234" s="1">
        <v>43695</v>
      </c>
      <c r="D1234" s="1">
        <v>43697</v>
      </c>
      <c r="E1234">
        <v>8080</v>
      </c>
      <c r="F1234" t="s">
        <v>876</v>
      </c>
    </row>
    <row r="1235" spans="1:6">
      <c r="A1235" t="s">
        <v>273</v>
      </c>
      <c r="B1235" t="s">
        <v>14</v>
      </c>
      <c r="C1235" s="1">
        <v>43695</v>
      </c>
      <c r="D1235" s="1">
        <v>43697</v>
      </c>
      <c r="E1235">
        <v>6280</v>
      </c>
      <c r="F1235" t="s">
        <v>876</v>
      </c>
    </row>
    <row r="1236" spans="1:6">
      <c r="A1236" t="s">
        <v>14</v>
      </c>
      <c r="B1236" t="s">
        <v>14</v>
      </c>
      <c r="C1236" s="1">
        <v>43695</v>
      </c>
      <c r="D1236" s="1">
        <v>43697</v>
      </c>
      <c r="E1236">
        <v>7620</v>
      </c>
      <c r="F1236" t="s">
        <v>876</v>
      </c>
    </row>
    <row r="1237" spans="1:6">
      <c r="A1237" t="s">
        <v>41</v>
      </c>
      <c r="B1237" t="s">
        <v>14</v>
      </c>
      <c r="C1237" s="1">
        <v>43695</v>
      </c>
      <c r="D1237" s="1">
        <v>43697</v>
      </c>
      <c r="E1237">
        <v>7400</v>
      </c>
      <c r="F1237" t="s">
        <v>183</v>
      </c>
    </row>
    <row r="1238" spans="1:6">
      <c r="A1238" t="s">
        <v>237</v>
      </c>
      <c r="B1238" t="s">
        <v>14</v>
      </c>
      <c r="C1238" s="1">
        <v>43695</v>
      </c>
      <c r="D1238" s="1">
        <v>43697</v>
      </c>
      <c r="E1238">
        <v>9700</v>
      </c>
      <c r="F1238" t="s">
        <v>876</v>
      </c>
    </row>
    <row r="1239" spans="1:6">
      <c r="A1239" t="s">
        <v>879</v>
      </c>
      <c r="B1239" t="s">
        <v>14</v>
      </c>
      <c r="C1239" s="1">
        <v>43695</v>
      </c>
      <c r="D1239" s="1">
        <v>43697</v>
      </c>
      <c r="E1239">
        <v>11440</v>
      </c>
      <c r="F1239" t="s">
        <v>876</v>
      </c>
    </row>
    <row r="1240" spans="1:6">
      <c r="A1240" t="s">
        <v>19</v>
      </c>
      <c r="B1240" t="s">
        <v>14</v>
      </c>
      <c r="C1240" s="1">
        <v>43695</v>
      </c>
      <c r="D1240" s="1">
        <v>43697</v>
      </c>
      <c r="E1240">
        <v>5050</v>
      </c>
      <c r="F1240" t="s">
        <v>876</v>
      </c>
    </row>
    <row r="1241" spans="1:6">
      <c r="A1241" t="s">
        <v>167</v>
      </c>
      <c r="B1241" t="s">
        <v>14</v>
      </c>
      <c r="C1241" s="1">
        <v>43695</v>
      </c>
      <c r="D1241" s="1">
        <v>43697</v>
      </c>
      <c r="E1241">
        <v>11050</v>
      </c>
      <c r="F1241" t="s">
        <v>876</v>
      </c>
    </row>
    <row r="1242" spans="1:6">
      <c r="A1242" t="s">
        <v>69</v>
      </c>
      <c r="B1242" t="s">
        <v>427</v>
      </c>
      <c r="C1242" s="1">
        <v>43695</v>
      </c>
      <c r="D1242" s="1">
        <v>43697</v>
      </c>
      <c r="E1242">
        <v>17500</v>
      </c>
      <c r="F1242" t="s">
        <v>876</v>
      </c>
    </row>
    <row r="1243" spans="1:6">
      <c r="A1243" t="s">
        <v>69</v>
      </c>
      <c r="B1243" t="s">
        <v>14</v>
      </c>
      <c r="C1243" s="1">
        <v>43695</v>
      </c>
      <c r="D1243" s="1">
        <v>43697</v>
      </c>
      <c r="E1243">
        <v>7400</v>
      </c>
      <c r="F1243" t="s">
        <v>876</v>
      </c>
    </row>
    <row r="1244" spans="1:6">
      <c r="A1244" t="s">
        <v>69</v>
      </c>
      <c r="B1244" t="s">
        <v>14</v>
      </c>
      <c r="C1244" s="1">
        <v>43695</v>
      </c>
      <c r="D1244" s="1">
        <v>43697</v>
      </c>
      <c r="E1244">
        <v>7400</v>
      </c>
      <c r="F1244" t="s">
        <v>876</v>
      </c>
    </row>
    <row r="1245" spans="1:6">
      <c r="A1245" t="s">
        <v>204</v>
      </c>
      <c r="B1245" t="s">
        <v>14</v>
      </c>
      <c r="C1245" s="1">
        <v>43695</v>
      </c>
      <c r="D1245" s="1">
        <v>43697</v>
      </c>
      <c r="E1245">
        <v>7500</v>
      </c>
      <c r="F1245" t="s">
        <v>876</v>
      </c>
    </row>
    <row r="1246" spans="1:6">
      <c r="A1246" t="s">
        <v>278</v>
      </c>
      <c r="B1246" t="s">
        <v>279</v>
      </c>
      <c r="C1246" s="1">
        <v>43629</v>
      </c>
      <c r="D1246" s="1">
        <v>43633</v>
      </c>
      <c r="E1246">
        <v>13899</v>
      </c>
      <c r="F1246" t="s">
        <v>558</v>
      </c>
    </row>
    <row r="1247" spans="1:6">
      <c r="A1247" t="s">
        <v>560</v>
      </c>
      <c r="B1247" t="s">
        <v>561</v>
      </c>
      <c r="C1247" s="1">
        <v>43629</v>
      </c>
      <c r="D1247" s="1">
        <v>43633</v>
      </c>
      <c r="E1247">
        <v>13899</v>
      </c>
      <c r="F1247" t="s">
        <v>558</v>
      </c>
    </row>
    <row r="1248" spans="1:6">
      <c r="A1248" t="s">
        <v>536</v>
      </c>
      <c r="B1248" t="s">
        <v>537</v>
      </c>
      <c r="C1248" s="1">
        <v>43629</v>
      </c>
      <c r="D1248" s="1">
        <v>43633</v>
      </c>
      <c r="E1248">
        <v>13899</v>
      </c>
      <c r="F1248" t="s">
        <v>558</v>
      </c>
    </row>
    <row r="1249" spans="1:6">
      <c r="A1249" t="s">
        <v>559</v>
      </c>
      <c r="B1249" t="s">
        <v>25</v>
      </c>
      <c r="C1249" s="1">
        <v>43629</v>
      </c>
      <c r="D1249" s="1">
        <v>43633</v>
      </c>
      <c r="E1249">
        <v>13899</v>
      </c>
      <c r="F1249" t="s">
        <v>558</v>
      </c>
    </row>
    <row r="1250" spans="1:6">
      <c r="A1250" t="s">
        <v>277</v>
      </c>
      <c r="B1250" t="s">
        <v>12</v>
      </c>
      <c r="C1250" s="1">
        <v>43629</v>
      </c>
      <c r="D1250" s="1">
        <v>43633</v>
      </c>
      <c r="E1250">
        <v>7748.33</v>
      </c>
      <c r="F1250" t="s">
        <v>558</v>
      </c>
    </row>
    <row r="1251" spans="1:6">
      <c r="A1251" t="s">
        <v>75</v>
      </c>
      <c r="B1251" t="s">
        <v>12</v>
      </c>
      <c r="C1251" s="1">
        <v>43629</v>
      </c>
      <c r="D1251" s="1">
        <v>43633</v>
      </c>
      <c r="E1251">
        <v>7748.33</v>
      </c>
      <c r="F1251" t="s">
        <v>558</v>
      </c>
    </row>
    <row r="1252" spans="1:6">
      <c r="A1252" t="s">
        <v>606</v>
      </c>
      <c r="B1252" t="s">
        <v>12</v>
      </c>
      <c r="C1252" s="1">
        <v>43629</v>
      </c>
      <c r="D1252" s="1">
        <v>43633</v>
      </c>
      <c r="E1252">
        <v>7748.33</v>
      </c>
      <c r="F1252" t="s">
        <v>558</v>
      </c>
    </row>
    <row r="1253" spans="1:6">
      <c r="A1253" t="s">
        <v>143</v>
      </c>
      <c r="B1253" t="s">
        <v>12</v>
      </c>
      <c r="C1253" s="1">
        <v>43629</v>
      </c>
      <c r="D1253" s="1">
        <v>43633</v>
      </c>
      <c r="E1253">
        <v>7748.33</v>
      </c>
      <c r="F1253" t="s">
        <v>558</v>
      </c>
    </row>
    <row r="1254" spans="1:6">
      <c r="A1254" t="s">
        <v>139</v>
      </c>
      <c r="B1254" t="s">
        <v>12</v>
      </c>
      <c r="C1254" s="1">
        <v>43629</v>
      </c>
      <c r="D1254" s="1">
        <v>43633</v>
      </c>
      <c r="E1254">
        <v>7748.33</v>
      </c>
      <c r="F1254" t="s">
        <v>558</v>
      </c>
    </row>
    <row r="1255" spans="1:6">
      <c r="A1255" t="s">
        <v>585</v>
      </c>
      <c r="B1255" t="s">
        <v>25</v>
      </c>
      <c r="C1255" s="1">
        <v>43629</v>
      </c>
      <c r="D1255" s="1">
        <v>43633</v>
      </c>
      <c r="E1255">
        <v>7748.33</v>
      </c>
      <c r="F1255" t="s">
        <v>558</v>
      </c>
    </row>
    <row r="1256" spans="1:6">
      <c r="A1256" t="s">
        <v>585</v>
      </c>
      <c r="B1256" t="s">
        <v>25</v>
      </c>
      <c r="C1256" s="1">
        <v>43629</v>
      </c>
      <c r="D1256" s="1">
        <v>43633</v>
      </c>
      <c r="E1256">
        <v>3450</v>
      </c>
      <c r="F1256" t="s">
        <v>891</v>
      </c>
    </row>
    <row r="1257" spans="1:6">
      <c r="A1257" t="s">
        <v>142</v>
      </c>
      <c r="B1257" t="s">
        <v>12</v>
      </c>
      <c r="C1257" s="1">
        <v>43629</v>
      </c>
      <c r="D1257" s="1">
        <v>43633</v>
      </c>
      <c r="E1257">
        <v>7748.33</v>
      </c>
      <c r="F1257" t="s">
        <v>558</v>
      </c>
    </row>
    <row r="1258" spans="1:6">
      <c r="A1258" t="s">
        <v>897</v>
      </c>
      <c r="B1258" t="s">
        <v>898</v>
      </c>
      <c r="C1258" s="1">
        <v>43747</v>
      </c>
      <c r="D1258" s="1">
        <v>43748</v>
      </c>
      <c r="E1258">
        <v>15450</v>
      </c>
      <c r="F1258" t="s">
        <v>165</v>
      </c>
    </row>
    <row r="1259" spans="1:6">
      <c r="A1259" t="s">
        <v>24</v>
      </c>
      <c r="B1259" t="s">
        <v>25</v>
      </c>
      <c r="C1259" s="1">
        <v>43596</v>
      </c>
      <c r="D1259" s="1">
        <v>43599</v>
      </c>
      <c r="E1259">
        <v>9851.83</v>
      </c>
      <c r="F1259" t="s">
        <v>20</v>
      </c>
    </row>
    <row r="1260" spans="1:6">
      <c r="A1260" t="s">
        <v>229</v>
      </c>
      <c r="B1260" t="s">
        <v>14</v>
      </c>
      <c r="C1260" s="1">
        <v>43596</v>
      </c>
      <c r="D1260" s="1">
        <v>43599</v>
      </c>
      <c r="E1260">
        <v>2105.94</v>
      </c>
      <c r="F1260" t="s">
        <v>919</v>
      </c>
    </row>
    <row r="1261" spans="1:6">
      <c r="A1261" t="s">
        <v>70</v>
      </c>
      <c r="B1261" t="s">
        <v>71</v>
      </c>
      <c r="C1261" s="1">
        <v>43596</v>
      </c>
      <c r="D1261" s="1">
        <v>43601</v>
      </c>
      <c r="E1261">
        <v>6269.16</v>
      </c>
      <c r="F1261" t="s">
        <v>20</v>
      </c>
    </row>
    <row r="1262" spans="1:6">
      <c r="A1262" t="s">
        <v>407</v>
      </c>
      <c r="B1262" t="s">
        <v>408</v>
      </c>
      <c r="C1262" s="1">
        <v>43596</v>
      </c>
      <c r="D1262" s="1">
        <v>43599</v>
      </c>
      <c r="E1262">
        <v>3532.78</v>
      </c>
      <c r="F1262" t="s">
        <v>20</v>
      </c>
    </row>
    <row r="1263" spans="1:6">
      <c r="A1263" t="s">
        <v>10</v>
      </c>
      <c r="B1263" t="s">
        <v>14</v>
      </c>
      <c r="C1263" s="1">
        <v>43596</v>
      </c>
      <c r="D1263" s="1">
        <v>43599</v>
      </c>
      <c r="E1263">
        <v>6382.5</v>
      </c>
      <c r="F1263" t="s">
        <v>165</v>
      </c>
    </row>
    <row r="1264" spans="1:6">
      <c r="A1264" t="s">
        <v>34</v>
      </c>
      <c r="B1264" t="s">
        <v>35</v>
      </c>
      <c r="C1264" s="1">
        <v>43596</v>
      </c>
      <c r="D1264" s="1">
        <v>43600</v>
      </c>
      <c r="E1264">
        <v>3716.89</v>
      </c>
      <c r="F1264" t="s">
        <v>20</v>
      </c>
    </row>
    <row r="1265" spans="1:6">
      <c r="A1265" t="s">
        <v>70</v>
      </c>
      <c r="B1265" t="s">
        <v>71</v>
      </c>
      <c r="C1265" s="1">
        <v>43596</v>
      </c>
      <c r="D1265" s="1">
        <v>43599</v>
      </c>
      <c r="E1265">
        <v>17273.240000000002</v>
      </c>
      <c r="F1265" t="s">
        <v>20</v>
      </c>
    </row>
    <row r="1266" spans="1:6">
      <c r="A1266" t="s">
        <v>54</v>
      </c>
      <c r="B1266" t="s">
        <v>33</v>
      </c>
      <c r="C1266" s="1">
        <v>43596</v>
      </c>
      <c r="D1266" s="1">
        <v>43599</v>
      </c>
      <c r="E1266">
        <v>17753.13</v>
      </c>
      <c r="F1266" t="s">
        <v>20</v>
      </c>
    </row>
    <row r="1267" spans="1:6">
      <c r="A1267" t="s">
        <v>88</v>
      </c>
      <c r="B1267" t="s">
        <v>89</v>
      </c>
      <c r="C1267" s="1">
        <v>43641</v>
      </c>
      <c r="D1267" s="1">
        <v>43672</v>
      </c>
      <c r="E1267">
        <v>12592.69</v>
      </c>
      <c r="F1267" t="s">
        <v>58</v>
      </c>
    </row>
    <row r="1268" spans="1:6">
      <c r="A1268" t="s">
        <v>11</v>
      </c>
      <c r="B1268" t="s">
        <v>12</v>
      </c>
      <c r="C1268" s="1">
        <v>43641</v>
      </c>
      <c r="D1268" s="1">
        <v>43672</v>
      </c>
      <c r="E1268">
        <v>14726.3</v>
      </c>
      <c r="F1268" t="s">
        <v>20</v>
      </c>
    </row>
    <row r="1269" spans="1:6">
      <c r="A1269" t="s">
        <v>11</v>
      </c>
      <c r="B1269" t="s">
        <v>12</v>
      </c>
      <c r="C1269" s="1">
        <v>43641</v>
      </c>
      <c r="D1269" s="1">
        <v>43672</v>
      </c>
      <c r="E1269">
        <v>5059.5</v>
      </c>
      <c r="F1269" t="s">
        <v>20</v>
      </c>
    </row>
    <row r="1270" spans="1:6">
      <c r="A1270" t="s">
        <v>86</v>
      </c>
      <c r="B1270" t="s">
        <v>87</v>
      </c>
      <c r="C1270" s="1">
        <v>43641</v>
      </c>
      <c r="D1270" s="1">
        <v>43672</v>
      </c>
      <c r="E1270">
        <v>11384.87</v>
      </c>
      <c r="F1270" t="s">
        <v>59</v>
      </c>
    </row>
    <row r="1271" spans="1:6">
      <c r="A1271" t="s">
        <v>34</v>
      </c>
      <c r="B1271" t="s">
        <v>35</v>
      </c>
      <c r="C1271" s="1">
        <v>43601</v>
      </c>
      <c r="D1271" s="1">
        <v>43615</v>
      </c>
      <c r="E1271">
        <v>7957.33</v>
      </c>
      <c r="F1271" t="s">
        <v>558</v>
      </c>
    </row>
    <row r="1272" spans="1:6">
      <c r="A1272" t="s">
        <v>115</v>
      </c>
      <c r="B1272" t="s">
        <v>25</v>
      </c>
      <c r="C1272" s="1">
        <v>43601</v>
      </c>
      <c r="D1272" s="1">
        <v>43615</v>
      </c>
      <c r="E1272">
        <v>7957.33</v>
      </c>
      <c r="F1272" t="s">
        <v>558</v>
      </c>
    </row>
    <row r="1273" spans="1:6">
      <c r="A1273" t="s">
        <v>51</v>
      </c>
      <c r="B1273" t="s">
        <v>25</v>
      </c>
      <c r="C1273" s="1">
        <v>43601</v>
      </c>
      <c r="D1273" s="1">
        <v>43615</v>
      </c>
      <c r="E1273">
        <v>7957.33</v>
      </c>
      <c r="F1273" t="s">
        <v>558</v>
      </c>
    </row>
    <row r="1274" spans="1:6">
      <c r="A1274" t="s">
        <v>308</v>
      </c>
      <c r="B1274" t="s">
        <v>25</v>
      </c>
      <c r="C1274" s="1">
        <v>43601</v>
      </c>
      <c r="D1274" s="1">
        <v>43615</v>
      </c>
      <c r="E1274">
        <v>7957.33</v>
      </c>
      <c r="F1274" t="s">
        <v>558</v>
      </c>
    </row>
    <row r="1275" spans="1:6">
      <c r="A1275" t="s">
        <v>194</v>
      </c>
      <c r="B1275" t="s">
        <v>35</v>
      </c>
      <c r="C1275" s="1">
        <v>43601</v>
      </c>
      <c r="D1275" s="1">
        <v>43615</v>
      </c>
      <c r="E1275">
        <v>7957.33</v>
      </c>
      <c r="F1275" t="s">
        <v>558</v>
      </c>
    </row>
    <row r="1276" spans="1:6">
      <c r="A1276" t="s">
        <v>318</v>
      </c>
      <c r="B1276" t="s">
        <v>25</v>
      </c>
      <c r="C1276" s="1">
        <v>43601</v>
      </c>
      <c r="D1276" s="1">
        <v>43615</v>
      </c>
      <c r="E1276">
        <v>7957.33</v>
      </c>
      <c r="F1276" t="s">
        <v>558</v>
      </c>
    </row>
    <row r="1277" spans="1:6">
      <c r="A1277" t="s">
        <v>49</v>
      </c>
      <c r="B1277" t="s">
        <v>35</v>
      </c>
      <c r="C1277" s="1">
        <v>43601</v>
      </c>
      <c r="D1277" s="1">
        <v>43615</v>
      </c>
      <c r="E1277">
        <v>7957.33</v>
      </c>
      <c r="F1277" t="s">
        <v>938</v>
      </c>
    </row>
    <row r="1278" spans="1:6">
      <c r="A1278" t="s">
        <v>154</v>
      </c>
      <c r="B1278" t="s">
        <v>155</v>
      </c>
      <c r="C1278" s="1">
        <v>43601</v>
      </c>
      <c r="D1278" s="1">
        <v>43615</v>
      </c>
      <c r="E1278">
        <v>7957.33</v>
      </c>
      <c r="F1278" t="s">
        <v>558</v>
      </c>
    </row>
    <row r="1279" spans="1:6">
      <c r="A1279" t="s">
        <v>75</v>
      </c>
      <c r="B1279" t="s">
        <v>12</v>
      </c>
      <c r="C1279" s="1">
        <v>43595</v>
      </c>
      <c r="D1279" s="1">
        <v>43600</v>
      </c>
      <c r="E1279">
        <v>34178</v>
      </c>
      <c r="F1279" t="s">
        <v>791</v>
      </c>
    </row>
    <row r="1280" spans="1:6">
      <c r="A1280" t="s">
        <v>599</v>
      </c>
      <c r="B1280" t="s">
        <v>600</v>
      </c>
      <c r="C1280" s="1">
        <v>43595</v>
      </c>
      <c r="D1280" s="1">
        <v>43600</v>
      </c>
      <c r="E1280">
        <v>239890.4</v>
      </c>
      <c r="F1280" t="s">
        <v>223</v>
      </c>
    </row>
    <row r="1281" spans="1:6">
      <c r="A1281" t="s">
        <v>49</v>
      </c>
      <c r="B1281" t="s">
        <v>35</v>
      </c>
      <c r="C1281" s="1">
        <v>43564</v>
      </c>
      <c r="D1281" s="1">
        <v>43567</v>
      </c>
      <c r="E1281">
        <v>28125.71</v>
      </c>
      <c r="F1281" t="s">
        <v>764</v>
      </c>
    </row>
    <row r="1282" spans="1:6">
      <c r="A1282" t="s">
        <v>354</v>
      </c>
      <c r="B1282" t="s">
        <v>12</v>
      </c>
      <c r="C1282" s="1">
        <v>43564</v>
      </c>
      <c r="D1282" s="1">
        <v>43565</v>
      </c>
      <c r="E1282">
        <v>8336.25</v>
      </c>
      <c r="F1282" t="s">
        <v>944</v>
      </c>
    </row>
    <row r="1283" spans="1:6">
      <c r="A1283" t="s">
        <v>139</v>
      </c>
      <c r="B1283" t="s">
        <v>12</v>
      </c>
      <c r="C1283" s="1">
        <v>43564</v>
      </c>
      <c r="D1283" s="1">
        <v>43565</v>
      </c>
      <c r="E1283">
        <v>6186.25</v>
      </c>
      <c r="F1283" t="s">
        <v>944</v>
      </c>
    </row>
    <row r="1284" spans="1:6">
      <c r="A1284" t="s">
        <v>143</v>
      </c>
      <c r="B1284" t="s">
        <v>12</v>
      </c>
      <c r="C1284" s="1">
        <v>43564</v>
      </c>
      <c r="D1284" s="1">
        <v>43565</v>
      </c>
      <c r="E1284">
        <v>5186.25</v>
      </c>
      <c r="F1284" t="s">
        <v>944</v>
      </c>
    </row>
    <row r="1285" spans="1:6">
      <c r="A1285" t="s">
        <v>11</v>
      </c>
      <c r="B1285" t="s">
        <v>12</v>
      </c>
      <c r="C1285" s="1">
        <v>43564</v>
      </c>
      <c r="D1285" s="1">
        <v>43565</v>
      </c>
      <c r="E1285">
        <v>4500</v>
      </c>
      <c r="F1285" t="s">
        <v>944</v>
      </c>
    </row>
    <row r="1286" spans="1:6">
      <c r="A1286" t="s">
        <v>142</v>
      </c>
      <c r="B1286" t="s">
        <v>12</v>
      </c>
      <c r="C1286" s="1">
        <v>43564</v>
      </c>
      <c r="D1286" s="1">
        <v>43565</v>
      </c>
      <c r="E1286">
        <v>6061.25</v>
      </c>
      <c r="F1286" t="s">
        <v>946</v>
      </c>
    </row>
    <row r="1287" spans="1:6">
      <c r="A1287" t="s">
        <v>37</v>
      </c>
      <c r="B1287" t="s">
        <v>12</v>
      </c>
      <c r="C1287" s="1">
        <v>43564</v>
      </c>
      <c r="D1287" s="1">
        <v>43565</v>
      </c>
      <c r="E1287">
        <v>31719</v>
      </c>
      <c r="F1287" t="s">
        <v>151</v>
      </c>
    </row>
    <row r="1288" spans="1:6">
      <c r="A1288" t="s">
        <v>735</v>
      </c>
      <c r="B1288" t="s">
        <v>537</v>
      </c>
      <c r="C1288" s="1">
        <v>43564</v>
      </c>
      <c r="D1288" s="1">
        <v>43565</v>
      </c>
      <c r="E1288">
        <v>6981.5</v>
      </c>
      <c r="F1288" t="s">
        <v>20</v>
      </c>
    </row>
    <row r="1289" spans="1:6">
      <c r="A1289" t="s">
        <v>278</v>
      </c>
      <c r="B1289" t="s">
        <v>279</v>
      </c>
      <c r="C1289" s="1">
        <v>43564</v>
      </c>
      <c r="D1289" s="1">
        <v>43565</v>
      </c>
      <c r="E1289">
        <v>3691.68</v>
      </c>
      <c r="F1289" t="s">
        <v>950</v>
      </c>
    </row>
    <row r="1290" spans="1:6">
      <c r="A1290" t="s">
        <v>536</v>
      </c>
      <c r="B1290" t="s">
        <v>537</v>
      </c>
      <c r="C1290" s="1">
        <v>43564</v>
      </c>
      <c r="D1290" s="1">
        <v>43565</v>
      </c>
      <c r="E1290">
        <v>44256.5</v>
      </c>
      <c r="F1290" t="s">
        <v>20</v>
      </c>
    </row>
    <row r="1291" spans="1:6">
      <c r="A1291" t="s">
        <v>229</v>
      </c>
      <c r="B1291" t="s">
        <v>14</v>
      </c>
      <c r="C1291" s="1">
        <v>43564</v>
      </c>
      <c r="D1291" s="1">
        <v>43565</v>
      </c>
      <c r="E1291">
        <v>13493.7</v>
      </c>
      <c r="F1291" t="s">
        <v>97</v>
      </c>
    </row>
    <row r="1292" spans="1:6">
      <c r="A1292" t="s">
        <v>294</v>
      </c>
      <c r="B1292" t="s">
        <v>25</v>
      </c>
      <c r="C1292" s="1">
        <v>43601</v>
      </c>
      <c r="D1292" s="1">
        <v>43615</v>
      </c>
      <c r="E1292">
        <v>7957.33</v>
      </c>
      <c r="F1292" t="s">
        <v>558</v>
      </c>
    </row>
    <row r="1293" spans="1:6">
      <c r="A1293" t="s">
        <v>133</v>
      </c>
      <c r="B1293" t="s">
        <v>71</v>
      </c>
      <c r="C1293" s="1">
        <v>43614</v>
      </c>
      <c r="D1293" s="1">
        <v>43615</v>
      </c>
      <c r="E1293">
        <v>11245.47</v>
      </c>
      <c r="F1293" t="s">
        <v>558</v>
      </c>
    </row>
    <row r="1294" spans="1:6">
      <c r="A1294" t="s">
        <v>135</v>
      </c>
      <c r="B1294" t="s">
        <v>33</v>
      </c>
      <c r="C1294" s="1">
        <v>43614</v>
      </c>
      <c r="D1294" s="1">
        <v>43615</v>
      </c>
      <c r="E1294">
        <v>11245.47</v>
      </c>
      <c r="F1294" t="s">
        <v>558</v>
      </c>
    </row>
    <row r="1295" spans="1:6">
      <c r="A1295" t="s">
        <v>103</v>
      </c>
      <c r="B1295" t="s">
        <v>71</v>
      </c>
      <c r="C1295" s="1">
        <v>43614</v>
      </c>
      <c r="D1295" s="1">
        <v>43615</v>
      </c>
      <c r="E1295">
        <v>4115</v>
      </c>
      <c r="F1295" t="s">
        <v>558</v>
      </c>
    </row>
    <row r="1296" spans="1:6">
      <c r="A1296" t="s">
        <v>617</v>
      </c>
      <c r="B1296" t="s">
        <v>618</v>
      </c>
      <c r="C1296" s="1">
        <v>43614</v>
      </c>
      <c r="D1296" s="1">
        <v>43615</v>
      </c>
      <c r="E1296">
        <v>11245.47</v>
      </c>
      <c r="F1296" t="s">
        <v>558</v>
      </c>
    </row>
    <row r="1297" spans="1:6">
      <c r="A1297" t="s">
        <v>617</v>
      </c>
      <c r="B1297" t="s">
        <v>618</v>
      </c>
      <c r="C1297" s="1">
        <v>43614</v>
      </c>
      <c r="D1297" s="1">
        <v>43615</v>
      </c>
      <c r="E1297">
        <v>11245.47</v>
      </c>
      <c r="F1297" t="s">
        <v>558</v>
      </c>
    </row>
    <row r="1298" spans="1:6">
      <c r="A1298" t="s">
        <v>599</v>
      </c>
      <c r="B1298" t="s">
        <v>600</v>
      </c>
      <c r="C1298" s="1">
        <v>43614</v>
      </c>
      <c r="D1298" s="1">
        <v>43615</v>
      </c>
      <c r="E1298">
        <v>11245.47</v>
      </c>
      <c r="F1298" t="s">
        <v>558</v>
      </c>
    </row>
    <row r="1299" spans="1:6">
      <c r="A1299" t="s">
        <v>210</v>
      </c>
      <c r="B1299" t="s">
        <v>14</v>
      </c>
      <c r="C1299" s="1">
        <v>43614</v>
      </c>
      <c r="D1299" s="1">
        <v>43614</v>
      </c>
      <c r="E1299">
        <v>27515.4</v>
      </c>
      <c r="F1299" t="s">
        <v>248</v>
      </c>
    </row>
    <row r="1300" spans="1:6">
      <c r="A1300" t="s">
        <v>24</v>
      </c>
      <c r="B1300" t="s">
        <v>25</v>
      </c>
      <c r="C1300" s="1">
        <v>43614</v>
      </c>
      <c r="D1300" s="1">
        <v>43615</v>
      </c>
      <c r="E1300">
        <v>11245.47</v>
      </c>
      <c r="F1300" t="s">
        <v>964</v>
      </c>
    </row>
    <row r="1301" spans="1:6">
      <c r="A1301" t="s">
        <v>557</v>
      </c>
      <c r="B1301" t="s">
        <v>25</v>
      </c>
      <c r="C1301" s="1">
        <v>43614</v>
      </c>
      <c r="D1301" s="1">
        <v>43615</v>
      </c>
      <c r="E1301">
        <v>11245.47</v>
      </c>
      <c r="F1301" t="s">
        <v>964</v>
      </c>
    </row>
    <row r="1302" spans="1:6">
      <c r="A1302" t="s">
        <v>599</v>
      </c>
      <c r="B1302" t="s">
        <v>600</v>
      </c>
      <c r="C1302" s="1">
        <v>43614</v>
      </c>
      <c r="D1302" s="1">
        <v>43615</v>
      </c>
      <c r="E1302">
        <v>11245.47</v>
      </c>
      <c r="F1302" t="s">
        <v>964</v>
      </c>
    </row>
    <row r="1303" spans="1:6">
      <c r="A1303" t="s">
        <v>54</v>
      </c>
      <c r="B1303" t="s">
        <v>33</v>
      </c>
      <c r="C1303" s="1">
        <v>43614</v>
      </c>
      <c r="D1303" s="1">
        <v>43615</v>
      </c>
      <c r="E1303">
        <v>11245.47</v>
      </c>
      <c r="F1303" t="s">
        <v>558</v>
      </c>
    </row>
    <row r="1304" spans="1:6">
      <c r="A1304" t="s">
        <v>135</v>
      </c>
      <c r="B1304" t="s">
        <v>33</v>
      </c>
      <c r="C1304" s="1">
        <v>43614</v>
      </c>
      <c r="D1304" s="1">
        <v>43615</v>
      </c>
      <c r="E1304">
        <v>11245.47</v>
      </c>
      <c r="F1304" t="s">
        <v>558</v>
      </c>
    </row>
    <row r="1305" spans="1:6">
      <c r="A1305" t="s">
        <v>133</v>
      </c>
      <c r="B1305" t="s">
        <v>71</v>
      </c>
      <c r="C1305" s="1">
        <v>43614</v>
      </c>
      <c r="D1305" s="1">
        <v>43615</v>
      </c>
      <c r="E1305">
        <v>11245.47</v>
      </c>
      <c r="F1305" t="s">
        <v>558</v>
      </c>
    </row>
    <row r="1306" spans="1:6">
      <c r="A1306" t="s">
        <v>103</v>
      </c>
      <c r="B1306" t="s">
        <v>71</v>
      </c>
      <c r="C1306" s="1">
        <v>43614</v>
      </c>
      <c r="D1306" s="1">
        <v>43615</v>
      </c>
      <c r="E1306">
        <v>4115</v>
      </c>
      <c r="F1306" t="s">
        <v>558</v>
      </c>
    </row>
    <row r="1307" spans="1:6">
      <c r="A1307" t="s">
        <v>557</v>
      </c>
      <c r="B1307" t="s">
        <v>25</v>
      </c>
      <c r="C1307" s="1">
        <v>43614</v>
      </c>
      <c r="D1307" s="1">
        <v>43615</v>
      </c>
      <c r="E1307">
        <v>11245.47</v>
      </c>
      <c r="F1307" t="s">
        <v>964</v>
      </c>
    </row>
    <row r="1308" spans="1:6">
      <c r="A1308" t="s">
        <v>54</v>
      </c>
      <c r="B1308" t="s">
        <v>33</v>
      </c>
      <c r="C1308" s="1">
        <v>43614</v>
      </c>
      <c r="D1308" s="1">
        <v>43615</v>
      </c>
      <c r="E1308">
        <v>11245.47</v>
      </c>
      <c r="F1308" t="s">
        <v>964</v>
      </c>
    </row>
    <row r="1309" spans="1:6">
      <c r="A1309" t="s">
        <v>115</v>
      </c>
      <c r="B1309" t="s">
        <v>25</v>
      </c>
      <c r="C1309" s="1">
        <v>43719</v>
      </c>
      <c r="D1309" s="1">
        <v>43720</v>
      </c>
      <c r="E1309">
        <v>1822.75</v>
      </c>
      <c r="F1309" t="s">
        <v>59</v>
      </c>
    </row>
    <row r="1310" spans="1:6">
      <c r="A1310" t="s">
        <v>32</v>
      </c>
      <c r="B1310" t="s">
        <v>33</v>
      </c>
      <c r="C1310" s="1">
        <v>43719</v>
      </c>
      <c r="D1310" s="1">
        <v>43720</v>
      </c>
      <c r="E1310">
        <v>35667</v>
      </c>
      <c r="F1310" t="s">
        <v>20</v>
      </c>
    </row>
    <row r="1311" spans="1:6">
      <c r="A1311" t="s">
        <v>86</v>
      </c>
      <c r="B1311" t="s">
        <v>87</v>
      </c>
      <c r="C1311" s="1">
        <v>43783</v>
      </c>
      <c r="D1311" s="1">
        <v>43783</v>
      </c>
      <c r="E1311">
        <v>7550.63</v>
      </c>
      <c r="F1311" t="s">
        <v>986</v>
      </c>
    </row>
    <row r="1312" spans="1:6">
      <c r="A1312" t="s">
        <v>24</v>
      </c>
      <c r="B1312" t="s">
        <v>25</v>
      </c>
      <c r="C1312" s="1">
        <v>43783</v>
      </c>
      <c r="D1312" s="1">
        <v>43783</v>
      </c>
      <c r="E1312">
        <v>8713</v>
      </c>
      <c r="F1312" t="s">
        <v>987</v>
      </c>
    </row>
    <row r="1313" spans="1:6">
      <c r="A1313" t="s">
        <v>146</v>
      </c>
      <c r="B1313" t="s">
        <v>14</v>
      </c>
      <c r="C1313" s="1">
        <v>43783</v>
      </c>
      <c r="D1313" s="1">
        <v>43783</v>
      </c>
      <c r="E1313">
        <v>56308.160000000003</v>
      </c>
      <c r="F1313" t="s">
        <v>988</v>
      </c>
    </row>
    <row r="1314" spans="1:6">
      <c r="A1314" t="s">
        <v>86</v>
      </c>
      <c r="B1314" t="s">
        <v>87</v>
      </c>
      <c r="C1314" s="1">
        <v>43783</v>
      </c>
      <c r="D1314" s="1">
        <v>43783</v>
      </c>
      <c r="E1314">
        <v>3385</v>
      </c>
      <c r="F1314" t="s">
        <v>955</v>
      </c>
    </row>
    <row r="1315" spans="1:6">
      <c r="A1315" t="s">
        <v>146</v>
      </c>
      <c r="B1315" t="s">
        <v>14</v>
      </c>
      <c r="C1315" s="1">
        <v>43783</v>
      </c>
      <c r="D1315" s="1">
        <v>43783</v>
      </c>
      <c r="E1315">
        <v>37536</v>
      </c>
      <c r="F1315" t="s">
        <v>989</v>
      </c>
    </row>
    <row r="1316" spans="1:6">
      <c r="A1316" t="s">
        <v>212</v>
      </c>
      <c r="B1316" t="s">
        <v>14</v>
      </c>
      <c r="C1316" s="1">
        <v>43614</v>
      </c>
      <c r="D1316" s="1">
        <v>43614</v>
      </c>
      <c r="E1316">
        <v>5610.83</v>
      </c>
      <c r="F1316" t="s">
        <v>36</v>
      </c>
    </row>
    <row r="1317" spans="1:6">
      <c r="A1317" t="s">
        <v>233</v>
      </c>
      <c r="B1317" t="s">
        <v>14</v>
      </c>
      <c r="C1317" s="1">
        <v>43614</v>
      </c>
      <c r="D1317" s="1">
        <v>43614</v>
      </c>
      <c r="E1317">
        <v>4298.71</v>
      </c>
      <c r="F1317" t="s">
        <v>36</v>
      </c>
    </row>
    <row r="1318" spans="1:6">
      <c r="A1318" t="s">
        <v>24</v>
      </c>
      <c r="B1318" t="s">
        <v>25</v>
      </c>
      <c r="C1318" s="1">
        <v>43614</v>
      </c>
      <c r="D1318" s="1">
        <v>43615</v>
      </c>
      <c r="E1318">
        <v>11245.47</v>
      </c>
      <c r="F1318" t="s">
        <v>558</v>
      </c>
    </row>
    <row r="1319" spans="1:6">
      <c r="A1319" t="s">
        <v>135</v>
      </c>
      <c r="B1319" t="s">
        <v>33</v>
      </c>
      <c r="C1319" s="1">
        <v>43614</v>
      </c>
      <c r="D1319" s="1">
        <v>43614</v>
      </c>
      <c r="E1319">
        <v>10269.030000000001</v>
      </c>
      <c r="F1319" t="s">
        <v>796</v>
      </c>
    </row>
    <row r="1320" spans="1:6">
      <c r="A1320" t="s">
        <v>15</v>
      </c>
      <c r="B1320" t="s">
        <v>14</v>
      </c>
      <c r="C1320" s="1">
        <v>43614</v>
      </c>
      <c r="D1320" s="1">
        <v>43614</v>
      </c>
      <c r="E1320">
        <v>4201.8599999999997</v>
      </c>
      <c r="F1320" t="s">
        <v>796</v>
      </c>
    </row>
    <row r="1321" spans="1:6">
      <c r="A1321" t="s">
        <v>14</v>
      </c>
      <c r="B1321" t="s">
        <v>14</v>
      </c>
      <c r="C1321" s="1">
        <v>43704</v>
      </c>
      <c r="D1321" s="1">
        <v>43704</v>
      </c>
      <c r="E1321">
        <v>5400</v>
      </c>
      <c r="F1321" t="s">
        <v>990</v>
      </c>
    </row>
    <row r="1322" spans="1:6">
      <c r="A1322" t="s">
        <v>62</v>
      </c>
      <c r="B1322" t="s">
        <v>63</v>
      </c>
      <c r="C1322" s="1">
        <v>43669</v>
      </c>
      <c r="D1322" s="1">
        <v>43676</v>
      </c>
      <c r="E1322">
        <v>26774.99</v>
      </c>
      <c r="F1322" t="s">
        <v>991</v>
      </c>
    </row>
    <row r="1323" spans="1:6">
      <c r="A1323" t="s">
        <v>75</v>
      </c>
      <c r="B1323" t="s">
        <v>12</v>
      </c>
      <c r="C1323" s="1">
        <v>43669</v>
      </c>
      <c r="D1323" s="1">
        <v>43676</v>
      </c>
      <c r="E1323">
        <v>226153.36</v>
      </c>
      <c r="F1323" t="s">
        <v>991</v>
      </c>
    </row>
    <row r="1324" spans="1:6">
      <c r="A1324" t="s">
        <v>86</v>
      </c>
      <c r="B1324" t="s">
        <v>87</v>
      </c>
      <c r="C1324" s="1">
        <v>43669</v>
      </c>
      <c r="D1324" s="1">
        <v>43676</v>
      </c>
      <c r="E1324">
        <v>128043.35</v>
      </c>
      <c r="F1324" t="s">
        <v>222</v>
      </c>
    </row>
    <row r="1325" spans="1:6">
      <c r="A1325" t="s">
        <v>143</v>
      </c>
      <c r="B1325" t="s">
        <v>12</v>
      </c>
      <c r="C1325" s="1">
        <v>43669</v>
      </c>
      <c r="D1325" s="1">
        <v>43676</v>
      </c>
      <c r="E1325">
        <v>11775.5</v>
      </c>
      <c r="F1325" t="s">
        <v>222</v>
      </c>
    </row>
    <row r="1326" spans="1:6">
      <c r="A1326" t="s">
        <v>55</v>
      </c>
      <c r="B1326" t="s">
        <v>12</v>
      </c>
      <c r="C1326" s="1">
        <v>43669</v>
      </c>
      <c r="D1326" s="1">
        <v>43676</v>
      </c>
      <c r="E1326">
        <v>10975.01</v>
      </c>
      <c r="F1326" t="s">
        <v>991</v>
      </c>
    </row>
    <row r="1327" spans="1:6">
      <c r="A1327" t="s">
        <v>11</v>
      </c>
      <c r="B1327" t="s">
        <v>12</v>
      </c>
      <c r="C1327" s="1">
        <v>43669</v>
      </c>
      <c r="D1327" s="1">
        <v>43676</v>
      </c>
      <c r="E1327">
        <v>256779.3</v>
      </c>
      <c r="F1327" t="s">
        <v>991</v>
      </c>
    </row>
    <row r="1328" spans="1:6">
      <c r="A1328" t="s">
        <v>66</v>
      </c>
      <c r="B1328" t="s">
        <v>12</v>
      </c>
      <c r="C1328" s="1">
        <v>43669</v>
      </c>
      <c r="D1328" s="1">
        <v>43676</v>
      </c>
      <c r="E1328">
        <v>79523.960000000006</v>
      </c>
      <c r="F1328" t="s">
        <v>222</v>
      </c>
    </row>
    <row r="1329" spans="1:6">
      <c r="A1329" t="s">
        <v>73</v>
      </c>
      <c r="B1329" t="s">
        <v>12</v>
      </c>
      <c r="C1329" s="1">
        <v>43669</v>
      </c>
      <c r="D1329" s="1">
        <v>43676</v>
      </c>
      <c r="E1329">
        <v>42592.66</v>
      </c>
      <c r="F1329" t="s">
        <v>222</v>
      </c>
    </row>
    <row r="1330" spans="1:6">
      <c r="A1330" t="s">
        <v>86</v>
      </c>
      <c r="B1330" t="s">
        <v>87</v>
      </c>
      <c r="C1330" s="1">
        <v>43684</v>
      </c>
      <c r="D1330" s="1">
        <v>43689</v>
      </c>
      <c r="E1330">
        <v>17116.28</v>
      </c>
      <c r="F1330" t="s">
        <v>1028</v>
      </c>
    </row>
    <row r="1331" spans="1:6">
      <c r="A1331" t="s">
        <v>599</v>
      </c>
      <c r="B1331" t="s">
        <v>600</v>
      </c>
      <c r="C1331" s="1">
        <v>43684</v>
      </c>
      <c r="D1331" s="1">
        <v>43689</v>
      </c>
      <c r="E1331">
        <v>475</v>
      </c>
      <c r="F1331" t="s">
        <v>1029</v>
      </c>
    </row>
    <row r="1332" spans="1:6">
      <c r="A1332" t="s">
        <v>51</v>
      </c>
      <c r="B1332" t="s">
        <v>25</v>
      </c>
      <c r="C1332" s="1">
        <v>43684</v>
      </c>
      <c r="D1332" s="1">
        <v>43689</v>
      </c>
      <c r="E1332">
        <v>7368</v>
      </c>
      <c r="F1332" t="s">
        <v>1030</v>
      </c>
    </row>
    <row r="1333" spans="1:6">
      <c r="A1333" t="s">
        <v>229</v>
      </c>
      <c r="B1333" t="s">
        <v>14</v>
      </c>
      <c r="C1333" s="1">
        <v>43668</v>
      </c>
      <c r="D1333" s="1">
        <v>43676</v>
      </c>
      <c r="E1333">
        <v>1119</v>
      </c>
      <c r="F1333" t="s">
        <v>1031</v>
      </c>
    </row>
    <row r="1334" spans="1:6">
      <c r="A1334" t="s">
        <v>15</v>
      </c>
      <c r="B1334" t="s">
        <v>14</v>
      </c>
      <c r="C1334" s="1">
        <v>43642</v>
      </c>
      <c r="D1334" s="1">
        <v>43672</v>
      </c>
      <c r="E1334">
        <v>7245</v>
      </c>
      <c r="F1334" t="s">
        <v>1032</v>
      </c>
    </row>
    <row r="1335" spans="1:6">
      <c r="A1335" t="s">
        <v>115</v>
      </c>
      <c r="B1335" t="s">
        <v>25</v>
      </c>
      <c r="C1335" s="1">
        <v>43669</v>
      </c>
      <c r="D1335" s="1">
        <v>43676</v>
      </c>
      <c r="E1335">
        <v>78927.23</v>
      </c>
      <c r="F1335" t="s">
        <v>1035</v>
      </c>
    </row>
    <row r="1336" spans="1:6">
      <c r="A1336" t="s">
        <v>154</v>
      </c>
      <c r="B1336" t="s">
        <v>155</v>
      </c>
      <c r="C1336" s="1">
        <v>43669</v>
      </c>
      <c r="D1336" s="1">
        <v>43676</v>
      </c>
      <c r="E1336">
        <v>128462.61</v>
      </c>
      <c r="F1336" t="s">
        <v>991</v>
      </c>
    </row>
    <row r="1337" spans="1:6">
      <c r="A1337" t="s">
        <v>318</v>
      </c>
      <c r="B1337" t="s">
        <v>25</v>
      </c>
      <c r="C1337" s="1">
        <v>43669</v>
      </c>
      <c r="D1337" s="1">
        <v>43676</v>
      </c>
      <c r="E1337">
        <v>10463.06</v>
      </c>
      <c r="F1337" t="s">
        <v>991</v>
      </c>
    </row>
    <row r="1338" spans="1:6">
      <c r="A1338" t="s">
        <v>294</v>
      </c>
      <c r="B1338" t="s">
        <v>25</v>
      </c>
      <c r="C1338" s="1">
        <v>43669</v>
      </c>
      <c r="D1338" s="1">
        <v>43676</v>
      </c>
      <c r="E1338">
        <v>106152.48</v>
      </c>
      <c r="F1338" t="s">
        <v>991</v>
      </c>
    </row>
    <row r="1339" spans="1:6">
      <c r="A1339" t="s">
        <v>47</v>
      </c>
      <c r="B1339" t="s">
        <v>12</v>
      </c>
      <c r="C1339" s="1">
        <v>43753</v>
      </c>
      <c r="D1339" s="1">
        <v>43753</v>
      </c>
      <c r="E1339">
        <v>409705.58</v>
      </c>
      <c r="F1339" t="s">
        <v>1042</v>
      </c>
    </row>
    <row r="1340" spans="1:6">
      <c r="A1340" t="s">
        <v>60</v>
      </c>
      <c r="B1340" t="s">
        <v>25</v>
      </c>
      <c r="C1340" s="1">
        <v>43614</v>
      </c>
      <c r="D1340" s="1">
        <v>43615</v>
      </c>
      <c r="E1340">
        <v>7957.33</v>
      </c>
      <c r="F1340" t="s">
        <v>558</v>
      </c>
    </row>
    <row r="1341" spans="1:6">
      <c r="A1341" t="s">
        <v>55</v>
      </c>
      <c r="B1341" t="s">
        <v>12</v>
      </c>
      <c r="C1341" s="1">
        <v>43607</v>
      </c>
      <c r="D1341" s="1">
        <v>43609</v>
      </c>
      <c r="E1341">
        <v>7791.25</v>
      </c>
      <c r="F1341" t="s">
        <v>231</v>
      </c>
    </row>
    <row r="1342" spans="1:6">
      <c r="A1342" t="s">
        <v>14</v>
      </c>
      <c r="B1342" t="s">
        <v>14</v>
      </c>
      <c r="C1342" s="1">
        <v>43607</v>
      </c>
      <c r="D1342" s="1">
        <v>43609</v>
      </c>
      <c r="E1342">
        <v>433299</v>
      </c>
      <c r="F1342" t="s">
        <v>1049</v>
      </c>
    </row>
    <row r="1343" spans="1:6">
      <c r="A1343" t="s">
        <v>19</v>
      </c>
      <c r="B1343" t="s">
        <v>14</v>
      </c>
      <c r="C1343" s="1">
        <v>43607</v>
      </c>
      <c r="D1343" s="1">
        <v>43608</v>
      </c>
      <c r="E1343">
        <v>171602.5</v>
      </c>
      <c r="F1343" t="s">
        <v>1050</v>
      </c>
    </row>
    <row r="1344" spans="1:6">
      <c r="A1344" t="s">
        <v>19</v>
      </c>
      <c r="B1344" t="s">
        <v>14</v>
      </c>
      <c r="C1344" s="1">
        <v>43607</v>
      </c>
      <c r="D1344" s="1">
        <v>43609</v>
      </c>
      <c r="E1344">
        <v>5980</v>
      </c>
      <c r="F1344" t="s">
        <v>184</v>
      </c>
    </row>
    <row r="1345" spans="1:6">
      <c r="A1345" t="s">
        <v>14</v>
      </c>
      <c r="B1345" t="s">
        <v>14</v>
      </c>
      <c r="C1345" s="1">
        <v>43607</v>
      </c>
      <c r="D1345" s="1">
        <v>43608</v>
      </c>
      <c r="E1345">
        <v>284600.15999999997</v>
      </c>
      <c r="F1345" t="s">
        <v>1051</v>
      </c>
    </row>
    <row r="1346" spans="1:6">
      <c r="A1346" t="s">
        <v>14</v>
      </c>
      <c r="B1346" t="s">
        <v>14</v>
      </c>
      <c r="C1346" s="1">
        <v>43607</v>
      </c>
      <c r="D1346" s="1">
        <v>43608</v>
      </c>
      <c r="E1346">
        <v>60437.1</v>
      </c>
      <c r="F1346" t="s">
        <v>165</v>
      </c>
    </row>
    <row r="1347" spans="1:6">
      <c r="A1347" t="s">
        <v>27</v>
      </c>
      <c r="B1347" t="s">
        <v>12</v>
      </c>
      <c r="C1347" s="1">
        <v>43599</v>
      </c>
      <c r="D1347" s="1">
        <v>43600</v>
      </c>
      <c r="E1347">
        <v>18313.75</v>
      </c>
      <c r="F1347" t="s">
        <v>1052</v>
      </c>
    </row>
    <row r="1348" spans="1:6">
      <c r="A1348" t="s">
        <v>621</v>
      </c>
      <c r="B1348" t="s">
        <v>33</v>
      </c>
      <c r="C1348" s="1">
        <v>43599</v>
      </c>
      <c r="D1348" s="1">
        <v>43600</v>
      </c>
      <c r="E1348">
        <v>32516.25</v>
      </c>
      <c r="F1348" t="s">
        <v>222</v>
      </c>
    </row>
    <row r="1349" spans="1:6">
      <c r="A1349" t="s">
        <v>606</v>
      </c>
      <c r="B1349" t="s">
        <v>12</v>
      </c>
      <c r="C1349" s="1">
        <v>43599</v>
      </c>
      <c r="D1349" s="1">
        <v>43600</v>
      </c>
      <c r="E1349">
        <v>121684.38</v>
      </c>
      <c r="F1349" t="s">
        <v>791</v>
      </c>
    </row>
    <row r="1350" spans="1:6">
      <c r="A1350" t="s">
        <v>70</v>
      </c>
      <c r="B1350" t="s">
        <v>71</v>
      </c>
      <c r="C1350" s="1">
        <v>43599</v>
      </c>
      <c r="D1350" s="1">
        <v>43600</v>
      </c>
      <c r="E1350">
        <v>7072.5</v>
      </c>
      <c r="F1350" t="s">
        <v>791</v>
      </c>
    </row>
    <row r="1351" spans="1:6">
      <c r="A1351" t="s">
        <v>32</v>
      </c>
      <c r="B1351" t="s">
        <v>33</v>
      </c>
      <c r="C1351" s="1">
        <v>43599</v>
      </c>
      <c r="D1351" s="1">
        <v>43600</v>
      </c>
      <c r="E1351">
        <v>575</v>
      </c>
      <c r="F1351" t="s">
        <v>1056</v>
      </c>
    </row>
    <row r="1352" spans="1:6">
      <c r="A1352" t="s">
        <v>133</v>
      </c>
      <c r="B1352" t="s">
        <v>71</v>
      </c>
      <c r="C1352" s="1">
        <v>43599</v>
      </c>
      <c r="D1352" s="1">
        <v>43600</v>
      </c>
      <c r="E1352">
        <v>23071.88</v>
      </c>
      <c r="F1352" t="s">
        <v>1057</v>
      </c>
    </row>
    <row r="1353" spans="1:6">
      <c r="A1353" t="s">
        <v>29</v>
      </c>
      <c r="B1353" t="s">
        <v>30</v>
      </c>
      <c r="C1353" s="1">
        <v>43599</v>
      </c>
      <c r="D1353" s="1">
        <v>43600</v>
      </c>
      <c r="E1353">
        <v>55214.38</v>
      </c>
      <c r="F1353" t="s">
        <v>222</v>
      </c>
    </row>
    <row r="1354" spans="1:6">
      <c r="A1354" t="s">
        <v>55</v>
      </c>
      <c r="B1354" t="s">
        <v>12</v>
      </c>
      <c r="C1354" s="1">
        <v>43607</v>
      </c>
      <c r="D1354" s="1">
        <v>43609</v>
      </c>
      <c r="E1354">
        <v>38050</v>
      </c>
      <c r="F1354" t="s">
        <v>1059</v>
      </c>
    </row>
    <row r="1355" spans="1:6">
      <c r="A1355" t="s">
        <v>14</v>
      </c>
      <c r="B1355" t="s">
        <v>14</v>
      </c>
      <c r="C1355" s="1">
        <v>43607</v>
      </c>
      <c r="D1355" s="1">
        <v>43609</v>
      </c>
      <c r="E1355">
        <v>8746.7099999999991</v>
      </c>
      <c r="F1355" t="s">
        <v>97</v>
      </c>
    </row>
    <row r="1356" spans="1:6">
      <c r="A1356" t="s">
        <v>308</v>
      </c>
      <c r="B1356" t="s">
        <v>25</v>
      </c>
      <c r="C1356" s="1">
        <v>43607</v>
      </c>
      <c r="D1356" s="1">
        <v>43609</v>
      </c>
      <c r="E1356">
        <v>8331.26</v>
      </c>
      <c r="F1356" t="s">
        <v>1067</v>
      </c>
    </row>
    <row r="1357" spans="1:6">
      <c r="A1357" t="s">
        <v>143</v>
      </c>
      <c r="B1357" t="s">
        <v>12</v>
      </c>
      <c r="C1357" s="1">
        <v>43614</v>
      </c>
      <c r="D1357" s="1">
        <v>43614</v>
      </c>
      <c r="E1357">
        <v>1357</v>
      </c>
      <c r="F1357" t="s">
        <v>738</v>
      </c>
    </row>
    <row r="1358" spans="1:6">
      <c r="A1358" t="s">
        <v>142</v>
      </c>
      <c r="B1358" t="s">
        <v>12</v>
      </c>
      <c r="C1358" s="1">
        <v>43683</v>
      </c>
      <c r="D1358" s="1">
        <v>43690</v>
      </c>
      <c r="E1358">
        <v>6259.17</v>
      </c>
      <c r="F1358" t="s">
        <v>1069</v>
      </c>
    </row>
    <row r="1359" spans="1:6">
      <c r="A1359" t="s">
        <v>49</v>
      </c>
      <c r="B1359" t="s">
        <v>35</v>
      </c>
      <c r="C1359" s="1">
        <v>43599</v>
      </c>
      <c r="D1359" s="1">
        <v>43601</v>
      </c>
      <c r="E1359">
        <v>7966.33</v>
      </c>
      <c r="F1359" t="s">
        <v>558</v>
      </c>
    </row>
    <row r="1360" spans="1:6">
      <c r="A1360" t="s">
        <v>34</v>
      </c>
      <c r="B1360" t="s">
        <v>35</v>
      </c>
      <c r="C1360" s="1">
        <v>43599</v>
      </c>
      <c r="D1360" s="1">
        <v>43601</v>
      </c>
      <c r="E1360">
        <v>7966.33</v>
      </c>
      <c r="F1360" t="s">
        <v>1073</v>
      </c>
    </row>
    <row r="1361" spans="1:6">
      <c r="A1361" t="s">
        <v>194</v>
      </c>
      <c r="B1361" t="s">
        <v>35</v>
      </c>
      <c r="C1361" s="1">
        <v>43599</v>
      </c>
      <c r="D1361" s="1">
        <v>43601</v>
      </c>
      <c r="E1361">
        <v>7966.33</v>
      </c>
      <c r="F1361" t="s">
        <v>558</v>
      </c>
    </row>
    <row r="1362" spans="1:6">
      <c r="A1362" t="s">
        <v>154</v>
      </c>
      <c r="B1362" t="s">
        <v>155</v>
      </c>
      <c r="C1362" s="1">
        <v>43599</v>
      </c>
      <c r="D1362" s="1">
        <v>43601</v>
      </c>
      <c r="E1362">
        <v>7966.33</v>
      </c>
      <c r="F1362" t="s">
        <v>1073</v>
      </c>
    </row>
    <row r="1363" spans="1:6">
      <c r="A1363" t="s">
        <v>308</v>
      </c>
      <c r="B1363" t="s">
        <v>25</v>
      </c>
      <c r="C1363" s="1">
        <v>43599</v>
      </c>
      <c r="D1363" s="1">
        <v>43601</v>
      </c>
      <c r="E1363">
        <v>7966.33</v>
      </c>
      <c r="F1363" t="s">
        <v>1073</v>
      </c>
    </row>
    <row r="1364" spans="1:6">
      <c r="A1364" t="s">
        <v>294</v>
      </c>
      <c r="B1364" t="s">
        <v>25</v>
      </c>
      <c r="C1364" s="1">
        <v>43599</v>
      </c>
      <c r="D1364" s="1">
        <v>43601</v>
      </c>
      <c r="E1364">
        <v>7966.33</v>
      </c>
      <c r="F1364" t="s">
        <v>1073</v>
      </c>
    </row>
    <row r="1365" spans="1:6">
      <c r="A1365" t="s">
        <v>51</v>
      </c>
      <c r="B1365" t="s">
        <v>25</v>
      </c>
      <c r="C1365" s="1">
        <v>43599</v>
      </c>
      <c r="D1365" s="1">
        <v>43601</v>
      </c>
      <c r="E1365">
        <v>7966.33</v>
      </c>
      <c r="F1365" t="s">
        <v>1073</v>
      </c>
    </row>
    <row r="1366" spans="1:6">
      <c r="A1366" t="s">
        <v>115</v>
      </c>
      <c r="B1366" t="s">
        <v>25</v>
      </c>
      <c r="C1366" s="1">
        <v>43599</v>
      </c>
      <c r="D1366" s="1">
        <v>43601</v>
      </c>
      <c r="E1366">
        <v>7966.33</v>
      </c>
      <c r="F1366" t="s">
        <v>1073</v>
      </c>
    </row>
    <row r="1367" spans="1:6">
      <c r="A1367" t="s">
        <v>318</v>
      </c>
      <c r="B1367" t="s">
        <v>25</v>
      </c>
      <c r="C1367" s="1">
        <v>43599</v>
      </c>
      <c r="D1367" s="1">
        <v>43601</v>
      </c>
      <c r="E1367">
        <v>7966.33</v>
      </c>
      <c r="F1367" t="s">
        <v>1073</v>
      </c>
    </row>
    <row r="1368" spans="1:6">
      <c r="A1368" t="s">
        <v>60</v>
      </c>
      <c r="B1368" t="s">
        <v>25</v>
      </c>
      <c r="C1368" s="1">
        <v>43599</v>
      </c>
      <c r="D1368" s="1">
        <v>43601</v>
      </c>
      <c r="E1368">
        <v>7966.33</v>
      </c>
      <c r="F1368" t="s">
        <v>1073</v>
      </c>
    </row>
    <row r="1369" spans="1:6">
      <c r="A1369" t="s">
        <v>416</v>
      </c>
      <c r="B1369" t="s">
        <v>417</v>
      </c>
      <c r="C1369" s="1">
        <v>43683</v>
      </c>
      <c r="D1369" s="1">
        <v>43696</v>
      </c>
      <c r="E1369">
        <v>1969.38</v>
      </c>
      <c r="F1369" t="s">
        <v>153</v>
      </c>
    </row>
    <row r="1370" spans="1:6">
      <c r="A1370" t="s">
        <v>55</v>
      </c>
      <c r="B1370" t="s">
        <v>12</v>
      </c>
      <c r="C1370" s="1">
        <v>43607</v>
      </c>
      <c r="D1370" s="1">
        <v>43609</v>
      </c>
      <c r="E1370">
        <v>7123.75</v>
      </c>
      <c r="F1370" t="s">
        <v>1075</v>
      </c>
    </row>
    <row r="1371" spans="1:6">
      <c r="A1371" t="s">
        <v>19</v>
      </c>
      <c r="B1371" t="s">
        <v>14</v>
      </c>
      <c r="C1371" s="1">
        <v>43766</v>
      </c>
      <c r="D1371" s="1">
        <v>43768</v>
      </c>
      <c r="E1371">
        <v>154116.79999999999</v>
      </c>
      <c r="F1371" t="s">
        <v>1078</v>
      </c>
    </row>
    <row r="1372" spans="1:6">
      <c r="A1372" t="s">
        <v>1079</v>
      </c>
      <c r="B1372" t="s">
        <v>1080</v>
      </c>
      <c r="C1372" s="1">
        <v>43720</v>
      </c>
      <c r="D1372" s="1">
        <v>43720</v>
      </c>
      <c r="E1372">
        <v>4332</v>
      </c>
      <c r="F1372" t="s">
        <v>950</v>
      </c>
    </row>
    <row r="1373" spans="1:6">
      <c r="A1373" t="s">
        <v>354</v>
      </c>
      <c r="B1373" t="s">
        <v>12</v>
      </c>
      <c r="C1373" s="1">
        <v>43579</v>
      </c>
      <c r="D1373" s="1">
        <v>43579</v>
      </c>
      <c r="E1373">
        <v>8832.7800000000007</v>
      </c>
      <c r="F1373" t="s">
        <v>1073</v>
      </c>
    </row>
    <row r="1374" spans="1:6">
      <c r="A1374" t="s">
        <v>606</v>
      </c>
      <c r="B1374" t="s">
        <v>12</v>
      </c>
      <c r="C1374" s="1">
        <v>43579</v>
      </c>
      <c r="D1374" s="1">
        <v>43581</v>
      </c>
      <c r="E1374">
        <v>7748.33</v>
      </c>
      <c r="F1374" t="s">
        <v>1084</v>
      </c>
    </row>
    <row r="1375" spans="1:6">
      <c r="A1375" t="s">
        <v>277</v>
      </c>
      <c r="B1375" t="s">
        <v>12</v>
      </c>
      <c r="C1375" s="1">
        <v>43579</v>
      </c>
      <c r="D1375" s="1">
        <v>43581</v>
      </c>
      <c r="E1375">
        <v>7748.33</v>
      </c>
      <c r="F1375" t="s">
        <v>558</v>
      </c>
    </row>
    <row r="1376" spans="1:6">
      <c r="A1376" t="s">
        <v>141</v>
      </c>
      <c r="B1376" t="s">
        <v>12</v>
      </c>
      <c r="C1376" s="1">
        <v>43579</v>
      </c>
      <c r="D1376" s="1">
        <v>43581</v>
      </c>
      <c r="E1376">
        <v>7748.33</v>
      </c>
      <c r="F1376" t="s">
        <v>558</v>
      </c>
    </row>
    <row r="1377" spans="1:6">
      <c r="A1377" t="s">
        <v>143</v>
      </c>
      <c r="B1377" t="s">
        <v>12</v>
      </c>
      <c r="C1377" s="1">
        <v>43579</v>
      </c>
      <c r="D1377" s="1">
        <v>43581</v>
      </c>
      <c r="E1377">
        <v>7748.33</v>
      </c>
      <c r="F1377" t="s">
        <v>558</v>
      </c>
    </row>
    <row r="1378" spans="1:6">
      <c r="A1378" t="s">
        <v>37</v>
      </c>
      <c r="B1378" t="s">
        <v>12</v>
      </c>
      <c r="C1378" s="1">
        <v>43579</v>
      </c>
      <c r="D1378" s="1">
        <v>43581</v>
      </c>
      <c r="E1378">
        <v>7748.33</v>
      </c>
      <c r="F1378" t="s">
        <v>1073</v>
      </c>
    </row>
    <row r="1379" spans="1:6">
      <c r="A1379" t="s">
        <v>139</v>
      </c>
      <c r="B1379" t="s">
        <v>12</v>
      </c>
      <c r="C1379" s="1">
        <v>43579</v>
      </c>
      <c r="D1379" s="1">
        <v>43581</v>
      </c>
      <c r="E1379">
        <v>7748.33</v>
      </c>
      <c r="F1379" t="s">
        <v>558</v>
      </c>
    </row>
    <row r="1380" spans="1:6">
      <c r="A1380" t="s">
        <v>47</v>
      </c>
      <c r="B1380" t="s">
        <v>12</v>
      </c>
      <c r="C1380" s="1">
        <v>43579</v>
      </c>
      <c r="D1380" s="1">
        <v>43581</v>
      </c>
      <c r="E1380">
        <v>7748.33</v>
      </c>
      <c r="F1380" t="s">
        <v>558</v>
      </c>
    </row>
    <row r="1381" spans="1:6">
      <c r="A1381" t="s">
        <v>75</v>
      </c>
      <c r="B1381" t="s">
        <v>12</v>
      </c>
      <c r="C1381" s="1">
        <v>43579</v>
      </c>
      <c r="D1381" s="1">
        <v>43581</v>
      </c>
      <c r="E1381">
        <v>7748.33</v>
      </c>
      <c r="F1381" t="s">
        <v>558</v>
      </c>
    </row>
    <row r="1382" spans="1:6">
      <c r="A1382" t="s">
        <v>142</v>
      </c>
      <c r="B1382" t="s">
        <v>12</v>
      </c>
      <c r="C1382" s="1">
        <v>43579</v>
      </c>
      <c r="D1382" s="1">
        <v>43581</v>
      </c>
      <c r="E1382">
        <v>7748.33</v>
      </c>
      <c r="F1382" t="s">
        <v>558</v>
      </c>
    </row>
    <row r="1383" spans="1:6">
      <c r="A1383" t="s">
        <v>585</v>
      </c>
      <c r="B1383" t="s">
        <v>25</v>
      </c>
      <c r="C1383" s="1">
        <v>43579</v>
      </c>
      <c r="D1383" s="1">
        <v>43581</v>
      </c>
      <c r="E1383">
        <v>7748.33</v>
      </c>
      <c r="F1383" t="s">
        <v>558</v>
      </c>
    </row>
    <row r="1384" spans="1:6">
      <c r="A1384" t="s">
        <v>62</v>
      </c>
      <c r="B1384" t="s">
        <v>63</v>
      </c>
      <c r="C1384" s="1">
        <v>43767</v>
      </c>
      <c r="D1384" s="1">
        <v>43768</v>
      </c>
      <c r="E1384">
        <v>37355.800000000003</v>
      </c>
      <c r="F1384" t="s">
        <v>792</v>
      </c>
    </row>
    <row r="1385" spans="1:6">
      <c r="A1385" t="s">
        <v>19</v>
      </c>
      <c r="B1385" t="s">
        <v>14</v>
      </c>
      <c r="C1385" s="1">
        <v>43608</v>
      </c>
      <c r="D1385" s="1">
        <v>43609</v>
      </c>
      <c r="E1385">
        <v>5380</v>
      </c>
      <c r="F1385" t="s">
        <v>337</v>
      </c>
    </row>
    <row r="1386" spans="1:6">
      <c r="A1386" t="s">
        <v>233</v>
      </c>
      <c r="B1386" t="s">
        <v>14</v>
      </c>
      <c r="C1386" s="1">
        <v>43609</v>
      </c>
      <c r="D1386" s="1">
        <v>43609</v>
      </c>
      <c r="E1386">
        <v>13695.35</v>
      </c>
      <c r="F1386" t="s">
        <v>185</v>
      </c>
    </row>
    <row r="1387" spans="1:6">
      <c r="A1387" t="s">
        <v>10</v>
      </c>
      <c r="B1387" t="s">
        <v>14</v>
      </c>
      <c r="C1387" s="1">
        <v>43609</v>
      </c>
      <c r="D1387" s="1">
        <v>43609</v>
      </c>
      <c r="E1387">
        <v>24850.35</v>
      </c>
      <c r="F1387" t="s">
        <v>185</v>
      </c>
    </row>
    <row r="1388" spans="1:6">
      <c r="A1388" t="s">
        <v>233</v>
      </c>
      <c r="B1388" t="s">
        <v>14</v>
      </c>
      <c r="C1388" s="1">
        <v>43609</v>
      </c>
      <c r="D1388" s="1">
        <v>43609</v>
      </c>
      <c r="E1388">
        <v>16672.7</v>
      </c>
      <c r="F1388" t="s">
        <v>26</v>
      </c>
    </row>
    <row r="1389" spans="1:6">
      <c r="A1389" t="s">
        <v>10</v>
      </c>
      <c r="B1389" t="s">
        <v>14</v>
      </c>
      <c r="C1389" s="1">
        <v>43609</v>
      </c>
      <c r="D1389" s="1">
        <v>43609</v>
      </c>
      <c r="E1389">
        <v>15235.2</v>
      </c>
      <c r="F1389" t="s">
        <v>26</v>
      </c>
    </row>
    <row r="1390" spans="1:6">
      <c r="A1390" t="s">
        <v>19</v>
      </c>
      <c r="B1390" t="s">
        <v>14</v>
      </c>
      <c r="C1390" s="1">
        <v>43609</v>
      </c>
      <c r="D1390" s="1">
        <v>43609</v>
      </c>
      <c r="E1390">
        <v>22722.85</v>
      </c>
      <c r="F1390" t="s">
        <v>185</v>
      </c>
    </row>
    <row r="1391" spans="1:6">
      <c r="A1391" t="s">
        <v>735</v>
      </c>
      <c r="B1391" t="s">
        <v>537</v>
      </c>
      <c r="C1391" s="1">
        <v>43608</v>
      </c>
      <c r="D1391" s="1">
        <v>43609</v>
      </c>
      <c r="E1391">
        <v>17837.84</v>
      </c>
      <c r="F1391" t="s">
        <v>185</v>
      </c>
    </row>
    <row r="1392" spans="1:6">
      <c r="A1392" t="s">
        <v>229</v>
      </c>
      <c r="B1392" t="s">
        <v>14</v>
      </c>
      <c r="C1392" s="1">
        <v>43608</v>
      </c>
      <c r="D1392" s="1">
        <v>43609</v>
      </c>
      <c r="E1392">
        <v>2736</v>
      </c>
      <c r="F1392" t="s">
        <v>1095</v>
      </c>
    </row>
    <row r="1393" spans="1:6">
      <c r="A1393" t="s">
        <v>139</v>
      </c>
      <c r="B1393" t="s">
        <v>12</v>
      </c>
      <c r="C1393" s="1">
        <v>43608</v>
      </c>
      <c r="D1393" s="1">
        <v>43609</v>
      </c>
      <c r="E1393">
        <v>6986.62</v>
      </c>
      <c r="F1393" t="s">
        <v>248</v>
      </c>
    </row>
    <row r="1394" spans="1:6">
      <c r="A1394" t="s">
        <v>142</v>
      </c>
      <c r="B1394" t="s">
        <v>12</v>
      </c>
      <c r="C1394" s="1">
        <v>43608</v>
      </c>
      <c r="D1394" s="1">
        <v>43609</v>
      </c>
      <c r="E1394">
        <v>6392.75</v>
      </c>
      <c r="F1394" t="s">
        <v>1096</v>
      </c>
    </row>
    <row r="1395" spans="1:6">
      <c r="A1395" t="s">
        <v>538</v>
      </c>
      <c r="B1395" t="s">
        <v>33</v>
      </c>
      <c r="C1395" s="1">
        <v>43766</v>
      </c>
      <c r="D1395" s="1">
        <v>43768</v>
      </c>
      <c r="E1395">
        <v>39545.18</v>
      </c>
      <c r="F1395" t="s">
        <v>792</v>
      </c>
    </row>
    <row r="1396" spans="1:6">
      <c r="A1396" t="s">
        <v>416</v>
      </c>
      <c r="B1396" t="s">
        <v>417</v>
      </c>
      <c r="C1396" s="1">
        <v>43766</v>
      </c>
      <c r="D1396" s="1">
        <v>43768</v>
      </c>
      <c r="E1396">
        <v>59421.13</v>
      </c>
      <c r="F1396" t="s">
        <v>792</v>
      </c>
    </row>
    <row r="1397" spans="1:6">
      <c r="A1397" t="s">
        <v>308</v>
      </c>
      <c r="B1397" t="s">
        <v>25</v>
      </c>
      <c r="C1397" s="1">
        <v>43766</v>
      </c>
      <c r="D1397" s="1">
        <v>43768</v>
      </c>
      <c r="E1397">
        <v>23747.97</v>
      </c>
      <c r="F1397" t="s">
        <v>59</v>
      </c>
    </row>
    <row r="1398" spans="1:6">
      <c r="A1398" t="s">
        <v>278</v>
      </c>
      <c r="B1398" t="s">
        <v>279</v>
      </c>
      <c r="C1398" s="1">
        <v>43798</v>
      </c>
      <c r="D1398" s="1">
        <v>43798</v>
      </c>
      <c r="E1398">
        <v>9078.73</v>
      </c>
      <c r="F1398" t="s">
        <v>558</v>
      </c>
    </row>
    <row r="1399" spans="1:6">
      <c r="A1399" t="s">
        <v>560</v>
      </c>
      <c r="B1399" t="s">
        <v>561</v>
      </c>
      <c r="C1399" s="1">
        <v>43798</v>
      </c>
      <c r="D1399" s="1">
        <v>43798</v>
      </c>
      <c r="E1399">
        <v>9078.73</v>
      </c>
      <c r="F1399" t="s">
        <v>558</v>
      </c>
    </row>
    <row r="1400" spans="1:6">
      <c r="A1400" t="s">
        <v>536</v>
      </c>
      <c r="B1400" t="s">
        <v>537</v>
      </c>
      <c r="C1400" s="1">
        <v>43798</v>
      </c>
      <c r="D1400" s="1">
        <v>43798</v>
      </c>
      <c r="E1400">
        <v>9078.73</v>
      </c>
      <c r="F1400" t="s">
        <v>558</v>
      </c>
    </row>
    <row r="1401" spans="1:6">
      <c r="A1401" t="s">
        <v>584</v>
      </c>
      <c r="B1401" t="s">
        <v>25</v>
      </c>
      <c r="C1401" s="1">
        <v>43817</v>
      </c>
      <c r="D1401" s="1">
        <v>43818</v>
      </c>
      <c r="E1401">
        <v>99475</v>
      </c>
      <c r="F1401" t="s">
        <v>532</v>
      </c>
    </row>
    <row r="1402" spans="1:6">
      <c r="A1402" t="s">
        <v>27</v>
      </c>
      <c r="B1402" t="s">
        <v>12</v>
      </c>
      <c r="C1402" s="1">
        <v>43817</v>
      </c>
      <c r="D1402" s="1">
        <v>43818</v>
      </c>
      <c r="E1402">
        <v>8210</v>
      </c>
      <c r="F1402" t="s">
        <v>132</v>
      </c>
    </row>
    <row r="1403" spans="1:6">
      <c r="A1403" t="s">
        <v>585</v>
      </c>
      <c r="B1403" t="s">
        <v>25</v>
      </c>
      <c r="C1403" s="1">
        <v>43817</v>
      </c>
      <c r="D1403" s="1">
        <v>43818</v>
      </c>
      <c r="E1403">
        <v>41115</v>
      </c>
      <c r="F1403" t="s">
        <v>57</v>
      </c>
    </row>
    <row r="1404" spans="1:6">
      <c r="A1404" t="s">
        <v>103</v>
      </c>
      <c r="B1404" t="s">
        <v>71</v>
      </c>
      <c r="C1404" s="1">
        <v>43817</v>
      </c>
      <c r="D1404" s="1">
        <v>43818</v>
      </c>
      <c r="E1404">
        <v>16603</v>
      </c>
      <c r="F1404" t="s">
        <v>586</v>
      </c>
    </row>
    <row r="1405" spans="1:6">
      <c r="A1405" t="s">
        <v>27</v>
      </c>
      <c r="B1405" t="s">
        <v>12</v>
      </c>
      <c r="C1405" s="1">
        <v>43817</v>
      </c>
      <c r="D1405" s="1">
        <v>43818</v>
      </c>
      <c r="E1405">
        <v>11974.5</v>
      </c>
      <c r="F1405" t="s">
        <v>587</v>
      </c>
    </row>
    <row r="1406" spans="1:6">
      <c r="A1406" t="s">
        <v>24</v>
      </c>
      <c r="B1406" t="s">
        <v>25</v>
      </c>
      <c r="C1406" s="1">
        <v>43817</v>
      </c>
      <c r="D1406" s="1">
        <v>43818</v>
      </c>
      <c r="E1406">
        <v>5254.84</v>
      </c>
      <c r="F1406" t="s">
        <v>385</v>
      </c>
    </row>
    <row r="1407" spans="1:6">
      <c r="A1407" t="s">
        <v>73</v>
      </c>
      <c r="B1407" t="s">
        <v>12</v>
      </c>
      <c r="C1407" s="1">
        <v>43889</v>
      </c>
      <c r="D1407" s="1">
        <v>43896</v>
      </c>
      <c r="E1407">
        <v>1250</v>
      </c>
      <c r="F1407" t="s">
        <v>222</v>
      </c>
    </row>
    <row r="1408" spans="1:6">
      <c r="A1408" t="s">
        <v>75</v>
      </c>
      <c r="B1408" t="s">
        <v>12</v>
      </c>
      <c r="C1408" s="1">
        <v>43889</v>
      </c>
      <c r="D1408" s="1">
        <v>43896</v>
      </c>
      <c r="E1408">
        <v>1250</v>
      </c>
      <c r="F1408" t="s">
        <v>222</v>
      </c>
    </row>
    <row r="1409" spans="1:6">
      <c r="A1409" t="s">
        <v>86</v>
      </c>
      <c r="B1409" t="s">
        <v>87</v>
      </c>
      <c r="C1409" s="1">
        <v>43889</v>
      </c>
      <c r="D1409" s="1">
        <v>43896</v>
      </c>
      <c r="E1409">
        <v>1250</v>
      </c>
      <c r="F1409" t="s">
        <v>222</v>
      </c>
    </row>
    <row r="1410" spans="1:6">
      <c r="A1410" t="s">
        <v>86</v>
      </c>
      <c r="B1410" t="s">
        <v>87</v>
      </c>
      <c r="C1410" s="1">
        <v>43889</v>
      </c>
      <c r="D1410" s="1">
        <v>43896</v>
      </c>
      <c r="E1410">
        <v>1250</v>
      </c>
      <c r="F1410" t="s">
        <v>222</v>
      </c>
    </row>
    <row r="1411" spans="1:6">
      <c r="A1411" t="s">
        <v>73</v>
      </c>
      <c r="B1411" t="s">
        <v>12</v>
      </c>
      <c r="C1411" s="1">
        <v>43889</v>
      </c>
      <c r="D1411" s="1">
        <v>43896</v>
      </c>
      <c r="E1411">
        <v>1250</v>
      </c>
      <c r="F1411" t="s">
        <v>222</v>
      </c>
    </row>
    <row r="1412" spans="1:6">
      <c r="A1412" t="s">
        <v>70</v>
      </c>
      <c r="B1412" t="s">
        <v>71</v>
      </c>
      <c r="C1412" s="1">
        <v>43894</v>
      </c>
      <c r="D1412" s="1">
        <v>43896</v>
      </c>
      <c r="E1412">
        <v>64450</v>
      </c>
      <c r="F1412" t="s">
        <v>657</v>
      </c>
    </row>
    <row r="1413" spans="1:6">
      <c r="A1413" t="s">
        <v>24</v>
      </c>
      <c r="B1413" t="s">
        <v>25</v>
      </c>
      <c r="C1413" s="1">
        <v>43894</v>
      </c>
      <c r="D1413" s="1">
        <v>43896</v>
      </c>
      <c r="E1413">
        <v>42050</v>
      </c>
      <c r="F1413" t="s">
        <v>658</v>
      </c>
    </row>
    <row r="1414" spans="1:6">
      <c r="A1414" t="s">
        <v>55</v>
      </c>
      <c r="B1414" t="s">
        <v>12</v>
      </c>
      <c r="C1414" s="1">
        <v>43894</v>
      </c>
      <c r="D1414" s="1">
        <v>43896</v>
      </c>
      <c r="E1414">
        <v>1250</v>
      </c>
      <c r="F1414" t="s">
        <v>222</v>
      </c>
    </row>
    <row r="1415" spans="1:6">
      <c r="A1415" t="s">
        <v>66</v>
      </c>
      <c r="B1415" t="s">
        <v>12</v>
      </c>
      <c r="C1415" s="1">
        <v>43894</v>
      </c>
      <c r="D1415" s="1">
        <v>43896</v>
      </c>
      <c r="E1415">
        <v>1250</v>
      </c>
      <c r="F1415" t="s">
        <v>222</v>
      </c>
    </row>
    <row r="1416" spans="1:6">
      <c r="A1416" t="s">
        <v>143</v>
      </c>
      <c r="B1416" t="s">
        <v>12</v>
      </c>
      <c r="C1416" s="1">
        <v>43894</v>
      </c>
      <c r="D1416" s="1">
        <v>43896</v>
      </c>
      <c r="E1416">
        <v>1250</v>
      </c>
      <c r="F1416" t="s">
        <v>222</v>
      </c>
    </row>
    <row r="1417" spans="1:6">
      <c r="A1417" t="s">
        <v>11</v>
      </c>
      <c r="B1417" t="s">
        <v>12</v>
      </c>
      <c r="C1417" s="1">
        <v>43894</v>
      </c>
      <c r="D1417" s="1">
        <v>43896</v>
      </c>
      <c r="E1417">
        <v>1250</v>
      </c>
      <c r="F1417" t="s">
        <v>222</v>
      </c>
    </row>
    <row r="1418" spans="1:6">
      <c r="A1418" t="s">
        <v>143</v>
      </c>
      <c r="B1418" t="s">
        <v>12</v>
      </c>
      <c r="C1418" s="1">
        <v>43894</v>
      </c>
      <c r="D1418" s="1">
        <v>43896</v>
      </c>
      <c r="E1418">
        <v>1250</v>
      </c>
      <c r="F1418" t="s">
        <v>222</v>
      </c>
    </row>
    <row r="1419" spans="1:6">
      <c r="A1419" t="s">
        <v>154</v>
      </c>
      <c r="B1419" t="s">
        <v>155</v>
      </c>
      <c r="C1419" s="1">
        <v>43889</v>
      </c>
      <c r="D1419" s="1">
        <v>43896</v>
      </c>
      <c r="E1419">
        <v>1250</v>
      </c>
      <c r="F1419" t="s">
        <v>222</v>
      </c>
    </row>
    <row r="1420" spans="1:6">
      <c r="A1420" t="s">
        <v>294</v>
      </c>
      <c r="B1420" t="s">
        <v>25</v>
      </c>
      <c r="C1420" s="1">
        <v>43889</v>
      </c>
      <c r="D1420" s="1">
        <v>43896</v>
      </c>
      <c r="E1420">
        <v>1250</v>
      </c>
      <c r="F1420" t="s">
        <v>222</v>
      </c>
    </row>
    <row r="1421" spans="1:6">
      <c r="A1421" t="s">
        <v>154</v>
      </c>
      <c r="B1421" t="s">
        <v>155</v>
      </c>
      <c r="C1421" s="1">
        <v>43889</v>
      </c>
      <c r="D1421" s="1">
        <v>43896</v>
      </c>
      <c r="E1421">
        <v>1250</v>
      </c>
      <c r="F1421" t="s">
        <v>222</v>
      </c>
    </row>
    <row r="1422" spans="1:6">
      <c r="A1422" t="s">
        <v>34</v>
      </c>
      <c r="B1422" t="s">
        <v>35</v>
      </c>
      <c r="C1422" s="1">
        <v>43944</v>
      </c>
      <c r="D1422" s="1">
        <v>43956</v>
      </c>
      <c r="E1422">
        <v>16703.75</v>
      </c>
      <c r="F1422" t="s">
        <v>673</v>
      </c>
    </row>
    <row r="1423" spans="1:6">
      <c r="A1423" t="s">
        <v>27</v>
      </c>
      <c r="B1423" t="s">
        <v>12</v>
      </c>
      <c r="C1423" s="1">
        <v>43944</v>
      </c>
      <c r="D1423" s="1">
        <v>43956</v>
      </c>
      <c r="E1423">
        <v>19343</v>
      </c>
      <c r="F1423" t="s">
        <v>165</v>
      </c>
    </row>
    <row r="1424" spans="1:6">
      <c r="A1424" t="s">
        <v>54</v>
      </c>
      <c r="B1424" t="s">
        <v>33</v>
      </c>
      <c r="C1424" s="1">
        <v>43944</v>
      </c>
      <c r="D1424" s="1">
        <v>43956</v>
      </c>
      <c r="E1424">
        <v>17675.5</v>
      </c>
      <c r="F1424" t="s">
        <v>165</v>
      </c>
    </row>
    <row r="1425" spans="1:6">
      <c r="A1425" t="s">
        <v>49</v>
      </c>
      <c r="B1425" t="s">
        <v>35</v>
      </c>
      <c r="C1425" s="1">
        <v>43944</v>
      </c>
      <c r="D1425" s="1">
        <v>43956</v>
      </c>
      <c r="E1425">
        <v>19429.25</v>
      </c>
      <c r="F1425" t="s">
        <v>165</v>
      </c>
    </row>
    <row r="1426" spans="1:6">
      <c r="A1426" t="s">
        <v>225</v>
      </c>
      <c r="B1426" t="s">
        <v>226</v>
      </c>
      <c r="C1426" s="1">
        <v>43985</v>
      </c>
      <c r="D1426" s="1">
        <v>43987</v>
      </c>
      <c r="E1426">
        <v>41938.589999999997</v>
      </c>
      <c r="F1426" t="s">
        <v>56</v>
      </c>
    </row>
    <row r="1427" spans="1:6">
      <c r="A1427" t="s">
        <v>92</v>
      </c>
      <c r="B1427" t="s">
        <v>93</v>
      </c>
      <c r="C1427" s="1">
        <v>43985</v>
      </c>
      <c r="D1427" s="1">
        <v>43987</v>
      </c>
      <c r="E1427">
        <v>3208.5</v>
      </c>
      <c r="F1427" t="s">
        <v>430</v>
      </c>
    </row>
    <row r="1428" spans="1:6">
      <c r="A1428" t="s">
        <v>233</v>
      </c>
      <c r="B1428" t="s">
        <v>14</v>
      </c>
      <c r="C1428" s="1">
        <v>43985</v>
      </c>
      <c r="D1428" s="1">
        <v>43987</v>
      </c>
      <c r="E1428">
        <v>5520</v>
      </c>
      <c r="F1428" t="s">
        <v>430</v>
      </c>
    </row>
    <row r="1429" spans="1:6">
      <c r="A1429" t="s">
        <v>210</v>
      </c>
      <c r="B1429" t="s">
        <v>14</v>
      </c>
      <c r="C1429" s="1">
        <v>43985</v>
      </c>
      <c r="D1429" s="1">
        <v>43987</v>
      </c>
      <c r="E1429">
        <v>6474.5</v>
      </c>
      <c r="F1429" t="s">
        <v>430</v>
      </c>
    </row>
    <row r="1430" spans="1:6">
      <c r="A1430" t="s">
        <v>41</v>
      </c>
      <c r="B1430" t="s">
        <v>14</v>
      </c>
      <c r="C1430" s="1">
        <v>43985</v>
      </c>
      <c r="D1430" s="1">
        <v>43987</v>
      </c>
      <c r="E1430">
        <v>5784.5</v>
      </c>
      <c r="F1430" t="s">
        <v>430</v>
      </c>
    </row>
    <row r="1431" spans="1:6">
      <c r="A1431" t="s">
        <v>201</v>
      </c>
      <c r="B1431" t="s">
        <v>14</v>
      </c>
      <c r="C1431" s="1">
        <v>43985</v>
      </c>
      <c r="D1431" s="1">
        <v>43987</v>
      </c>
      <c r="E1431">
        <v>5773</v>
      </c>
      <c r="F1431" t="s">
        <v>430</v>
      </c>
    </row>
    <row r="1432" spans="1:6">
      <c r="A1432" t="s">
        <v>229</v>
      </c>
      <c r="B1432" t="s">
        <v>14</v>
      </c>
      <c r="C1432" s="1">
        <v>43985</v>
      </c>
      <c r="D1432" s="1">
        <v>43987</v>
      </c>
      <c r="E1432">
        <v>4059.5</v>
      </c>
      <c r="F1432" t="s">
        <v>430</v>
      </c>
    </row>
    <row r="1433" spans="1:6">
      <c r="A1433" t="s">
        <v>69</v>
      </c>
      <c r="B1433" t="s">
        <v>14</v>
      </c>
      <c r="C1433" s="1">
        <v>43985</v>
      </c>
      <c r="D1433" s="1">
        <v>43987</v>
      </c>
      <c r="E1433">
        <v>4025</v>
      </c>
      <c r="F1433" t="s">
        <v>430</v>
      </c>
    </row>
    <row r="1434" spans="1:6">
      <c r="A1434" t="s">
        <v>69</v>
      </c>
      <c r="B1434" t="s">
        <v>14</v>
      </c>
      <c r="C1434" s="1">
        <v>43985</v>
      </c>
      <c r="D1434" s="1">
        <v>43987</v>
      </c>
      <c r="E1434">
        <v>5773</v>
      </c>
      <c r="F1434" t="s">
        <v>430</v>
      </c>
    </row>
    <row r="1435" spans="1:6">
      <c r="A1435" t="s">
        <v>69</v>
      </c>
      <c r="B1435" t="s">
        <v>14</v>
      </c>
      <c r="C1435" s="1">
        <v>43985</v>
      </c>
      <c r="D1435" s="1">
        <v>43987</v>
      </c>
      <c r="E1435">
        <v>5692.5</v>
      </c>
      <c r="F1435" t="s">
        <v>430</v>
      </c>
    </row>
    <row r="1436" spans="1:6">
      <c r="A1436" t="s">
        <v>217</v>
      </c>
      <c r="B1436" t="s">
        <v>14</v>
      </c>
      <c r="C1436" s="1">
        <v>43985</v>
      </c>
      <c r="D1436" s="1">
        <v>43987</v>
      </c>
      <c r="E1436">
        <v>3967.5</v>
      </c>
      <c r="F1436" t="s">
        <v>675</v>
      </c>
    </row>
    <row r="1437" spans="1:6">
      <c r="A1437" t="s">
        <v>69</v>
      </c>
      <c r="B1437" t="s">
        <v>14</v>
      </c>
      <c r="C1437" s="1">
        <v>43985</v>
      </c>
      <c r="D1437" s="1">
        <v>43987</v>
      </c>
      <c r="E1437">
        <v>4025</v>
      </c>
      <c r="F1437" t="s">
        <v>675</v>
      </c>
    </row>
    <row r="1438" spans="1:6">
      <c r="A1438" t="s">
        <v>15</v>
      </c>
      <c r="B1438" t="s">
        <v>14</v>
      </c>
      <c r="C1438" s="1">
        <v>43985</v>
      </c>
      <c r="D1438" s="1">
        <v>43987</v>
      </c>
      <c r="E1438">
        <v>4140</v>
      </c>
      <c r="F1438" t="s">
        <v>74</v>
      </c>
    </row>
    <row r="1439" spans="1:6">
      <c r="A1439" t="s">
        <v>41</v>
      </c>
      <c r="B1439" t="s">
        <v>10</v>
      </c>
      <c r="C1439" s="1">
        <v>43985</v>
      </c>
      <c r="D1439" s="1">
        <v>43987</v>
      </c>
      <c r="E1439">
        <v>3105</v>
      </c>
      <c r="F1439" t="s">
        <v>430</v>
      </c>
    </row>
    <row r="1440" spans="1:6">
      <c r="A1440" t="s">
        <v>55</v>
      </c>
      <c r="B1440" t="s">
        <v>12</v>
      </c>
      <c r="C1440" s="1">
        <v>43991</v>
      </c>
      <c r="D1440" s="1">
        <v>43991</v>
      </c>
      <c r="E1440">
        <v>7580</v>
      </c>
      <c r="F1440" t="s">
        <v>20</v>
      </c>
    </row>
    <row r="1441" spans="1:6">
      <c r="A1441" t="s">
        <v>92</v>
      </c>
      <c r="B1441" t="s">
        <v>93</v>
      </c>
      <c r="C1441" s="1">
        <v>43991</v>
      </c>
      <c r="D1441" s="1">
        <v>43991</v>
      </c>
      <c r="E1441">
        <v>2720</v>
      </c>
      <c r="F1441" t="s">
        <v>192</v>
      </c>
    </row>
    <row r="1442" spans="1:6">
      <c r="A1442" t="s">
        <v>51</v>
      </c>
      <c r="B1442" t="s">
        <v>25</v>
      </c>
      <c r="C1442" s="1">
        <v>43991</v>
      </c>
      <c r="D1442" s="1">
        <v>43991</v>
      </c>
      <c r="E1442">
        <v>14777.5</v>
      </c>
      <c r="F1442" t="s">
        <v>165</v>
      </c>
    </row>
    <row r="1443" spans="1:6">
      <c r="A1443" t="s">
        <v>88</v>
      </c>
      <c r="B1443" t="s">
        <v>89</v>
      </c>
      <c r="C1443" s="1">
        <v>43991</v>
      </c>
      <c r="D1443" s="1">
        <v>43991</v>
      </c>
      <c r="E1443">
        <v>17192.5</v>
      </c>
      <c r="F1443" t="s">
        <v>677</v>
      </c>
    </row>
    <row r="1444" spans="1:6">
      <c r="A1444" t="s">
        <v>240</v>
      </c>
      <c r="B1444" t="s">
        <v>30</v>
      </c>
      <c r="C1444" s="1">
        <v>43991</v>
      </c>
      <c r="D1444" s="1">
        <v>43991</v>
      </c>
      <c r="E1444">
        <v>11960</v>
      </c>
      <c r="F1444" t="s">
        <v>165</v>
      </c>
    </row>
    <row r="1445" spans="1:6">
      <c r="A1445" t="s">
        <v>70</v>
      </c>
      <c r="B1445" t="s">
        <v>71</v>
      </c>
      <c r="C1445" s="1">
        <v>43991</v>
      </c>
      <c r="D1445" s="1">
        <v>43991</v>
      </c>
      <c r="E1445">
        <v>38572.5</v>
      </c>
      <c r="F1445" t="s">
        <v>190</v>
      </c>
    </row>
    <row r="1446" spans="1:6">
      <c r="A1446" t="s">
        <v>225</v>
      </c>
      <c r="B1446" t="s">
        <v>226</v>
      </c>
      <c r="C1446" s="1">
        <v>43991</v>
      </c>
      <c r="D1446" s="1">
        <v>43991</v>
      </c>
      <c r="E1446">
        <v>5686.24</v>
      </c>
      <c r="F1446" t="s">
        <v>678</v>
      </c>
    </row>
    <row r="1447" spans="1:6">
      <c r="A1447" t="s">
        <v>11</v>
      </c>
      <c r="B1447" t="s">
        <v>12</v>
      </c>
      <c r="C1447" s="1">
        <v>43991</v>
      </c>
      <c r="D1447" s="1">
        <v>43991</v>
      </c>
      <c r="E1447">
        <v>11975.71</v>
      </c>
      <c r="F1447" t="s">
        <v>20</v>
      </c>
    </row>
    <row r="1448" spans="1:6">
      <c r="A1448" t="s">
        <v>294</v>
      </c>
      <c r="B1448" t="s">
        <v>25</v>
      </c>
      <c r="C1448" s="1">
        <v>44000</v>
      </c>
      <c r="D1448" s="1">
        <v>44005</v>
      </c>
      <c r="E1448">
        <v>67800</v>
      </c>
      <c r="F1448" t="s">
        <v>558</v>
      </c>
    </row>
    <row r="1449" spans="1:6">
      <c r="A1449" t="s">
        <v>115</v>
      </c>
      <c r="B1449" t="s">
        <v>25</v>
      </c>
      <c r="C1449" s="1">
        <v>44007</v>
      </c>
      <c r="D1449" s="1">
        <v>44008</v>
      </c>
      <c r="E1449">
        <v>19714</v>
      </c>
      <c r="F1449" t="s">
        <v>689</v>
      </c>
    </row>
    <row r="1450" spans="1:6">
      <c r="A1450" t="s">
        <v>294</v>
      </c>
      <c r="B1450" t="s">
        <v>25</v>
      </c>
      <c r="C1450" s="1">
        <v>44007</v>
      </c>
      <c r="D1450" s="1">
        <v>44008</v>
      </c>
      <c r="E1450">
        <v>13821</v>
      </c>
      <c r="F1450" t="s">
        <v>222</v>
      </c>
    </row>
    <row r="1451" spans="1:6">
      <c r="A1451" t="s">
        <v>318</v>
      </c>
      <c r="B1451" t="s">
        <v>25</v>
      </c>
      <c r="C1451" s="1">
        <v>44007</v>
      </c>
      <c r="D1451" s="1">
        <v>44008</v>
      </c>
      <c r="E1451">
        <v>25932</v>
      </c>
      <c r="F1451" t="s">
        <v>690</v>
      </c>
    </row>
    <row r="1452" spans="1:6">
      <c r="A1452" t="s">
        <v>55</v>
      </c>
      <c r="B1452" t="s">
        <v>12</v>
      </c>
      <c r="C1452" s="1">
        <v>44007</v>
      </c>
      <c r="D1452" s="1">
        <v>44008</v>
      </c>
      <c r="E1452">
        <v>1250</v>
      </c>
      <c r="F1452" t="s">
        <v>222</v>
      </c>
    </row>
    <row r="1453" spans="1:6">
      <c r="A1453" t="s">
        <v>66</v>
      </c>
      <c r="B1453" t="s">
        <v>12</v>
      </c>
      <c r="C1453" s="1">
        <v>44007</v>
      </c>
      <c r="D1453" s="1">
        <v>44008</v>
      </c>
      <c r="E1453">
        <v>1250</v>
      </c>
      <c r="F1453" t="s">
        <v>690</v>
      </c>
    </row>
    <row r="1454" spans="1:6">
      <c r="A1454" t="s">
        <v>143</v>
      </c>
      <c r="B1454" t="s">
        <v>12</v>
      </c>
      <c r="C1454" s="1">
        <v>44007</v>
      </c>
      <c r="D1454" s="1">
        <v>44008</v>
      </c>
      <c r="E1454">
        <v>9636</v>
      </c>
      <c r="F1454" t="s">
        <v>690</v>
      </c>
    </row>
    <row r="1455" spans="1:6">
      <c r="A1455" t="s">
        <v>75</v>
      </c>
      <c r="B1455" t="s">
        <v>12</v>
      </c>
      <c r="C1455" s="1">
        <v>44007</v>
      </c>
      <c r="D1455" s="1">
        <v>44008</v>
      </c>
      <c r="E1455">
        <v>12565</v>
      </c>
      <c r="F1455" t="s">
        <v>690</v>
      </c>
    </row>
    <row r="1456" spans="1:6">
      <c r="A1456" t="s">
        <v>62</v>
      </c>
      <c r="B1456" t="s">
        <v>63</v>
      </c>
      <c r="C1456" s="1">
        <v>44007</v>
      </c>
      <c r="D1456" s="1">
        <v>44008</v>
      </c>
      <c r="E1456">
        <v>18395</v>
      </c>
      <c r="F1456" t="s">
        <v>222</v>
      </c>
    </row>
    <row r="1457" spans="1:6">
      <c r="A1457" t="s">
        <v>73</v>
      </c>
      <c r="B1457" t="s">
        <v>12</v>
      </c>
      <c r="C1457" s="1">
        <v>44007</v>
      </c>
      <c r="D1457" s="1">
        <v>44008</v>
      </c>
      <c r="E1457">
        <v>13201</v>
      </c>
      <c r="F1457" t="s">
        <v>222</v>
      </c>
    </row>
    <row r="1458" spans="1:6">
      <c r="A1458" t="s">
        <v>55</v>
      </c>
      <c r="B1458" t="s">
        <v>12</v>
      </c>
      <c r="C1458" s="1">
        <v>44007</v>
      </c>
      <c r="D1458" s="1">
        <v>44008</v>
      </c>
      <c r="E1458">
        <v>13763</v>
      </c>
      <c r="F1458" t="s">
        <v>690</v>
      </c>
    </row>
    <row r="1459" spans="1:6">
      <c r="A1459" t="s">
        <v>55</v>
      </c>
      <c r="B1459" t="s">
        <v>12</v>
      </c>
      <c r="C1459" s="1">
        <v>44007</v>
      </c>
      <c r="D1459" s="1">
        <v>44008</v>
      </c>
      <c r="E1459">
        <v>9957</v>
      </c>
      <c r="F1459" t="s">
        <v>690</v>
      </c>
    </row>
    <row r="1460" spans="1:6">
      <c r="A1460" t="s">
        <v>55</v>
      </c>
      <c r="B1460" t="s">
        <v>12</v>
      </c>
      <c r="C1460" s="1">
        <v>44007</v>
      </c>
      <c r="D1460" s="1">
        <v>44008</v>
      </c>
      <c r="E1460">
        <v>8745</v>
      </c>
      <c r="F1460" t="s">
        <v>690</v>
      </c>
    </row>
    <row r="1461" spans="1:6">
      <c r="A1461" t="s">
        <v>66</v>
      </c>
      <c r="B1461" t="s">
        <v>12</v>
      </c>
      <c r="C1461" s="1">
        <v>44007</v>
      </c>
      <c r="D1461" s="1">
        <v>44008</v>
      </c>
      <c r="E1461">
        <v>14765</v>
      </c>
      <c r="F1461" t="s">
        <v>691</v>
      </c>
    </row>
    <row r="1462" spans="1:6">
      <c r="A1462" t="s">
        <v>70</v>
      </c>
      <c r="B1462" t="s">
        <v>71</v>
      </c>
      <c r="C1462" s="1">
        <v>44008</v>
      </c>
      <c r="D1462" s="1">
        <v>44011</v>
      </c>
      <c r="E1462">
        <v>576.15</v>
      </c>
      <c r="F1462" t="s">
        <v>222</v>
      </c>
    </row>
    <row r="1463" spans="1:6">
      <c r="A1463" t="s">
        <v>103</v>
      </c>
      <c r="B1463" t="s">
        <v>71</v>
      </c>
      <c r="C1463" s="1">
        <v>44008</v>
      </c>
      <c r="D1463" s="1">
        <v>44011</v>
      </c>
      <c r="E1463">
        <v>576.15</v>
      </c>
      <c r="F1463" t="s">
        <v>222</v>
      </c>
    </row>
    <row r="1464" spans="1:6">
      <c r="A1464" t="s">
        <v>103</v>
      </c>
      <c r="B1464" t="s">
        <v>71</v>
      </c>
      <c r="C1464" s="1">
        <v>44008</v>
      </c>
      <c r="D1464" s="1">
        <v>44011</v>
      </c>
      <c r="E1464">
        <v>576.15</v>
      </c>
      <c r="F1464" t="s">
        <v>222</v>
      </c>
    </row>
    <row r="1465" spans="1:6">
      <c r="A1465" t="s">
        <v>103</v>
      </c>
      <c r="B1465" t="s">
        <v>71</v>
      </c>
      <c r="C1465" s="1">
        <v>44008</v>
      </c>
      <c r="D1465" s="1">
        <v>44011</v>
      </c>
      <c r="E1465">
        <v>576.15</v>
      </c>
      <c r="F1465" t="s">
        <v>222</v>
      </c>
    </row>
    <row r="1466" spans="1:6">
      <c r="A1466" t="s">
        <v>29</v>
      </c>
      <c r="B1466" t="s">
        <v>30</v>
      </c>
      <c r="C1466" s="1">
        <v>44008</v>
      </c>
      <c r="D1466" s="1">
        <v>44011</v>
      </c>
      <c r="E1466">
        <v>576.15</v>
      </c>
      <c r="F1466" t="s">
        <v>690</v>
      </c>
    </row>
    <row r="1467" spans="1:6">
      <c r="A1467" t="s">
        <v>27</v>
      </c>
      <c r="B1467" t="s">
        <v>12</v>
      </c>
      <c r="C1467" s="1">
        <v>44008</v>
      </c>
      <c r="D1467" s="1">
        <v>44011</v>
      </c>
      <c r="E1467">
        <v>20458.5</v>
      </c>
      <c r="F1467" t="s">
        <v>222</v>
      </c>
    </row>
    <row r="1468" spans="1:6">
      <c r="A1468" t="s">
        <v>27</v>
      </c>
      <c r="B1468" t="s">
        <v>12</v>
      </c>
      <c r="C1468" s="1">
        <v>44008</v>
      </c>
      <c r="D1468" s="1">
        <v>44011</v>
      </c>
      <c r="E1468">
        <v>576.15</v>
      </c>
      <c r="F1468" t="s">
        <v>692</v>
      </c>
    </row>
    <row r="1469" spans="1:6">
      <c r="A1469" t="s">
        <v>606</v>
      </c>
      <c r="B1469" t="s">
        <v>12</v>
      </c>
      <c r="C1469" s="1">
        <v>44008</v>
      </c>
      <c r="D1469" s="1">
        <v>44011</v>
      </c>
      <c r="E1469">
        <v>7257.65</v>
      </c>
      <c r="F1469" t="s">
        <v>222</v>
      </c>
    </row>
    <row r="1470" spans="1:6">
      <c r="A1470" t="s">
        <v>27</v>
      </c>
      <c r="B1470" t="s">
        <v>12</v>
      </c>
      <c r="C1470" s="1">
        <v>44008</v>
      </c>
      <c r="D1470" s="1">
        <v>44011</v>
      </c>
      <c r="E1470">
        <v>576.15</v>
      </c>
      <c r="F1470" t="s">
        <v>222</v>
      </c>
    </row>
    <row r="1471" spans="1:6">
      <c r="A1471" t="s">
        <v>27</v>
      </c>
      <c r="B1471" t="s">
        <v>12</v>
      </c>
      <c r="C1471" s="1">
        <v>44008</v>
      </c>
      <c r="D1471" s="1">
        <v>44011</v>
      </c>
      <c r="E1471">
        <v>576.15</v>
      </c>
      <c r="F1471" t="s">
        <v>693</v>
      </c>
    </row>
    <row r="1472" spans="1:6">
      <c r="A1472" t="s">
        <v>154</v>
      </c>
      <c r="B1472" t="s">
        <v>155</v>
      </c>
      <c r="C1472" s="1">
        <v>44056</v>
      </c>
      <c r="D1472" s="1">
        <v>44057</v>
      </c>
      <c r="E1472">
        <v>35141.800000000003</v>
      </c>
      <c r="F1472" t="s">
        <v>307</v>
      </c>
    </row>
    <row r="1473" spans="1:6">
      <c r="A1473" t="s">
        <v>62</v>
      </c>
      <c r="B1473" t="s">
        <v>63</v>
      </c>
      <c r="C1473" s="1">
        <v>44088</v>
      </c>
      <c r="D1473" s="1">
        <v>44089</v>
      </c>
      <c r="E1473">
        <v>14327.24</v>
      </c>
      <c r="F1473" t="s">
        <v>722</v>
      </c>
    </row>
    <row r="1474" spans="1:6">
      <c r="A1474" t="s">
        <v>86</v>
      </c>
      <c r="B1474" t="s">
        <v>87</v>
      </c>
      <c r="C1474" s="1">
        <v>44088</v>
      </c>
      <c r="D1474" s="1">
        <v>44089</v>
      </c>
      <c r="E1474">
        <v>6400</v>
      </c>
      <c r="F1474" t="s">
        <v>723</v>
      </c>
    </row>
    <row r="1475" spans="1:6">
      <c r="A1475" t="s">
        <v>66</v>
      </c>
      <c r="B1475" t="s">
        <v>12</v>
      </c>
      <c r="C1475" s="1">
        <v>44088</v>
      </c>
      <c r="D1475" s="1">
        <v>44089</v>
      </c>
      <c r="E1475">
        <v>6400</v>
      </c>
      <c r="F1475" t="s">
        <v>724</v>
      </c>
    </row>
    <row r="1476" spans="1:6">
      <c r="A1476" t="s">
        <v>44</v>
      </c>
      <c r="B1476" t="s">
        <v>45</v>
      </c>
      <c r="C1476" s="1">
        <v>44088</v>
      </c>
      <c r="D1476" s="1">
        <v>44089</v>
      </c>
      <c r="E1476">
        <v>6400</v>
      </c>
      <c r="F1476" t="s">
        <v>615</v>
      </c>
    </row>
    <row r="1477" spans="1:6">
      <c r="A1477" t="s">
        <v>55</v>
      </c>
      <c r="B1477" t="s">
        <v>12</v>
      </c>
      <c r="C1477" s="1">
        <v>44088</v>
      </c>
      <c r="D1477" s="1">
        <v>44089</v>
      </c>
      <c r="E1477">
        <v>6400</v>
      </c>
      <c r="F1477" t="s">
        <v>725</v>
      </c>
    </row>
    <row r="1478" spans="1:6">
      <c r="A1478" t="s">
        <v>27</v>
      </c>
      <c r="B1478" t="s">
        <v>12</v>
      </c>
      <c r="C1478" s="1">
        <v>44088</v>
      </c>
      <c r="D1478" s="1">
        <v>44089</v>
      </c>
      <c r="E1478">
        <v>6400</v>
      </c>
      <c r="F1478" t="s">
        <v>615</v>
      </c>
    </row>
    <row r="1479" spans="1:6">
      <c r="A1479" t="s">
        <v>73</v>
      </c>
      <c r="B1479" t="s">
        <v>12</v>
      </c>
      <c r="C1479" s="1">
        <v>44088</v>
      </c>
      <c r="D1479" s="1">
        <v>44089</v>
      </c>
      <c r="E1479">
        <v>6400</v>
      </c>
      <c r="F1479" t="s">
        <v>726</v>
      </c>
    </row>
    <row r="1480" spans="1:6">
      <c r="A1480" t="s">
        <v>11</v>
      </c>
      <c r="B1480" t="s">
        <v>12</v>
      </c>
      <c r="C1480" s="1">
        <v>44088</v>
      </c>
      <c r="D1480" s="1">
        <v>44089</v>
      </c>
      <c r="E1480">
        <v>8952.42</v>
      </c>
      <c r="F1480" t="s">
        <v>615</v>
      </c>
    </row>
    <row r="1481" spans="1:6">
      <c r="A1481" t="s">
        <v>88</v>
      </c>
      <c r="B1481" t="s">
        <v>89</v>
      </c>
      <c r="C1481" s="1">
        <v>44088</v>
      </c>
      <c r="D1481" s="1">
        <v>44089</v>
      </c>
      <c r="E1481">
        <v>6400</v>
      </c>
      <c r="F1481" t="s">
        <v>727</v>
      </c>
    </row>
    <row r="1482" spans="1:6">
      <c r="A1482" t="s">
        <v>78</v>
      </c>
      <c r="B1482" t="s">
        <v>79</v>
      </c>
      <c r="C1482" s="1">
        <v>44088</v>
      </c>
      <c r="D1482" s="1">
        <v>44089</v>
      </c>
      <c r="E1482">
        <v>6400</v>
      </c>
      <c r="F1482" t="s">
        <v>558</v>
      </c>
    </row>
    <row r="1483" spans="1:6">
      <c r="A1483" t="s">
        <v>49</v>
      </c>
      <c r="B1483" t="s">
        <v>35</v>
      </c>
      <c r="C1483" s="1">
        <v>44106</v>
      </c>
      <c r="D1483" s="1">
        <v>44106</v>
      </c>
      <c r="E1483">
        <v>1925.54</v>
      </c>
      <c r="F1483" t="s">
        <v>200</v>
      </c>
    </row>
    <row r="1484" spans="1:6">
      <c r="A1484" t="s">
        <v>47</v>
      </c>
      <c r="B1484" t="s">
        <v>12</v>
      </c>
      <c r="C1484" s="1">
        <v>44106</v>
      </c>
      <c r="D1484" s="1">
        <v>44106</v>
      </c>
      <c r="E1484">
        <v>523.25</v>
      </c>
      <c r="F1484" t="s">
        <v>200</v>
      </c>
    </row>
    <row r="1485" spans="1:6">
      <c r="A1485" t="s">
        <v>131</v>
      </c>
      <c r="B1485" t="s">
        <v>33</v>
      </c>
      <c r="C1485" s="1">
        <v>44106</v>
      </c>
      <c r="D1485" s="1">
        <v>44106</v>
      </c>
      <c r="E1485">
        <v>5803.31</v>
      </c>
      <c r="F1485" t="s">
        <v>733</v>
      </c>
    </row>
    <row r="1486" spans="1:6">
      <c r="A1486" t="s">
        <v>194</v>
      </c>
      <c r="B1486" t="s">
        <v>35</v>
      </c>
      <c r="C1486" s="1">
        <v>44106</v>
      </c>
      <c r="D1486" s="1">
        <v>44106</v>
      </c>
      <c r="E1486">
        <v>523.25</v>
      </c>
      <c r="F1486" t="s">
        <v>669</v>
      </c>
    </row>
    <row r="1487" spans="1:6">
      <c r="A1487" t="s">
        <v>27</v>
      </c>
      <c r="B1487" t="s">
        <v>12</v>
      </c>
      <c r="C1487" s="1">
        <v>44106</v>
      </c>
      <c r="D1487" s="1">
        <v>44106</v>
      </c>
      <c r="E1487">
        <v>1773.48</v>
      </c>
      <c r="F1487" t="s">
        <v>200</v>
      </c>
    </row>
    <row r="1488" spans="1:6">
      <c r="A1488" t="s">
        <v>70</v>
      </c>
      <c r="B1488" t="s">
        <v>71</v>
      </c>
      <c r="C1488" s="1">
        <v>44106</v>
      </c>
      <c r="D1488" s="1">
        <v>44106</v>
      </c>
      <c r="E1488">
        <v>3150.53</v>
      </c>
      <c r="F1488" t="s">
        <v>669</v>
      </c>
    </row>
    <row r="1489" spans="1:6">
      <c r="A1489" t="s">
        <v>55</v>
      </c>
      <c r="B1489" t="s">
        <v>12</v>
      </c>
      <c r="C1489" s="1">
        <v>44106</v>
      </c>
      <c r="D1489" s="1">
        <v>44106</v>
      </c>
      <c r="E1489">
        <v>5878.69</v>
      </c>
      <c r="F1489" t="s">
        <v>669</v>
      </c>
    </row>
    <row r="1490" spans="1:6">
      <c r="A1490" t="s">
        <v>51</v>
      </c>
      <c r="B1490" t="s">
        <v>25</v>
      </c>
      <c r="C1490" s="1">
        <v>44106</v>
      </c>
      <c r="D1490" s="1">
        <v>44106</v>
      </c>
      <c r="E1490">
        <v>4097.6000000000004</v>
      </c>
      <c r="F1490" t="s">
        <v>669</v>
      </c>
    </row>
    <row r="1491" spans="1:6">
      <c r="A1491" t="s">
        <v>27</v>
      </c>
      <c r="B1491" t="s">
        <v>12</v>
      </c>
      <c r="C1491" s="1">
        <v>44106</v>
      </c>
      <c r="D1491" s="1">
        <v>44106</v>
      </c>
      <c r="E1491">
        <v>6145.53</v>
      </c>
      <c r="F1491" t="s">
        <v>669</v>
      </c>
    </row>
    <row r="1492" spans="1:6">
      <c r="A1492" t="s">
        <v>154</v>
      </c>
      <c r="B1492" t="s">
        <v>155</v>
      </c>
      <c r="C1492" s="1">
        <v>44106</v>
      </c>
      <c r="D1492" s="1">
        <v>44106</v>
      </c>
      <c r="E1492">
        <v>1708.33</v>
      </c>
      <c r="F1492" t="s">
        <v>669</v>
      </c>
    </row>
    <row r="1493" spans="1:6">
      <c r="A1493" t="s">
        <v>55</v>
      </c>
      <c r="B1493" t="s">
        <v>12</v>
      </c>
      <c r="C1493" s="1">
        <v>44109</v>
      </c>
      <c r="D1493" s="1">
        <v>44109</v>
      </c>
      <c r="E1493">
        <v>37030</v>
      </c>
      <c r="F1493" t="s">
        <v>690</v>
      </c>
    </row>
    <row r="1494" spans="1:6">
      <c r="A1494" t="s">
        <v>32</v>
      </c>
      <c r="B1494" t="s">
        <v>33</v>
      </c>
      <c r="C1494" s="1">
        <v>44109</v>
      </c>
      <c r="D1494" s="1">
        <v>44109</v>
      </c>
      <c r="E1494">
        <v>4108.47</v>
      </c>
      <c r="F1494" t="s">
        <v>733</v>
      </c>
    </row>
    <row r="1495" spans="1:6">
      <c r="A1495" t="s">
        <v>19</v>
      </c>
      <c r="B1495" t="s">
        <v>14</v>
      </c>
      <c r="C1495" s="1">
        <v>44112</v>
      </c>
      <c r="D1495" s="1">
        <v>44112</v>
      </c>
      <c r="E1495">
        <v>1886.04</v>
      </c>
      <c r="F1495" t="s">
        <v>26</v>
      </c>
    </row>
    <row r="1496" spans="1:6">
      <c r="A1496" t="s">
        <v>19</v>
      </c>
      <c r="B1496" t="s">
        <v>14</v>
      </c>
      <c r="C1496" s="1">
        <v>44112</v>
      </c>
      <c r="D1496" s="1">
        <v>44112</v>
      </c>
      <c r="E1496">
        <v>5183.76</v>
      </c>
      <c r="F1496" t="s">
        <v>26</v>
      </c>
    </row>
    <row r="1497" spans="1:6">
      <c r="A1497" t="s">
        <v>19</v>
      </c>
      <c r="B1497" t="s">
        <v>14</v>
      </c>
      <c r="C1497" s="1">
        <v>44112</v>
      </c>
      <c r="D1497" s="1">
        <v>44112</v>
      </c>
      <c r="E1497">
        <v>2290</v>
      </c>
      <c r="F1497" t="s">
        <v>20</v>
      </c>
    </row>
    <row r="1498" spans="1:6">
      <c r="A1498" t="s">
        <v>19</v>
      </c>
      <c r="B1498" t="s">
        <v>14</v>
      </c>
      <c r="C1498" s="1">
        <v>44112</v>
      </c>
      <c r="D1498" s="1">
        <v>44112</v>
      </c>
      <c r="E1498">
        <v>5826.59</v>
      </c>
      <c r="F1498" t="s">
        <v>20</v>
      </c>
    </row>
    <row r="1499" spans="1:6">
      <c r="A1499" t="s">
        <v>10</v>
      </c>
      <c r="B1499" t="s">
        <v>14</v>
      </c>
      <c r="C1499" s="1">
        <v>44112</v>
      </c>
      <c r="D1499" s="1">
        <v>44112</v>
      </c>
      <c r="E1499">
        <v>6033.43</v>
      </c>
      <c r="F1499" t="s">
        <v>26</v>
      </c>
    </row>
    <row r="1500" spans="1:6">
      <c r="A1500" t="s">
        <v>375</v>
      </c>
      <c r="B1500" t="s">
        <v>14</v>
      </c>
      <c r="C1500" s="1">
        <v>44112</v>
      </c>
      <c r="D1500" s="1">
        <v>44112</v>
      </c>
      <c r="E1500">
        <v>5772.04</v>
      </c>
      <c r="F1500" t="s">
        <v>20</v>
      </c>
    </row>
    <row r="1501" spans="1:6">
      <c r="A1501" t="s">
        <v>70</v>
      </c>
      <c r="B1501" t="s">
        <v>71</v>
      </c>
      <c r="C1501" s="1">
        <v>44112</v>
      </c>
      <c r="D1501" s="1">
        <v>44112</v>
      </c>
      <c r="E1501">
        <v>523.25</v>
      </c>
      <c r="F1501" t="s">
        <v>539</v>
      </c>
    </row>
    <row r="1502" spans="1:6">
      <c r="A1502" t="s">
        <v>115</v>
      </c>
      <c r="B1502" t="s">
        <v>25</v>
      </c>
      <c r="C1502" s="1">
        <v>44112</v>
      </c>
      <c r="D1502" s="1">
        <v>44112</v>
      </c>
      <c r="E1502">
        <v>523.25</v>
      </c>
      <c r="F1502" t="s">
        <v>733</v>
      </c>
    </row>
    <row r="1503" spans="1:6">
      <c r="A1503" t="s">
        <v>62</v>
      </c>
      <c r="B1503" t="s">
        <v>63</v>
      </c>
      <c r="C1503" s="1">
        <v>44112</v>
      </c>
      <c r="D1503" s="1">
        <v>44112</v>
      </c>
      <c r="E1503">
        <v>4749.21</v>
      </c>
      <c r="F1503" t="s">
        <v>733</v>
      </c>
    </row>
    <row r="1504" spans="1:6">
      <c r="A1504" t="s">
        <v>86</v>
      </c>
      <c r="B1504" t="s">
        <v>87</v>
      </c>
      <c r="C1504" s="1">
        <v>44112</v>
      </c>
      <c r="D1504" s="1">
        <v>44112</v>
      </c>
      <c r="E1504">
        <v>1491.12</v>
      </c>
      <c r="F1504" t="s">
        <v>733</v>
      </c>
    </row>
    <row r="1505" spans="1:6">
      <c r="A1505" t="s">
        <v>143</v>
      </c>
      <c r="B1505" t="s">
        <v>12</v>
      </c>
      <c r="C1505" s="1">
        <v>44117</v>
      </c>
      <c r="D1505" s="1">
        <v>44117</v>
      </c>
      <c r="E1505">
        <v>425490.73</v>
      </c>
      <c r="F1505" t="s">
        <v>271</v>
      </c>
    </row>
    <row r="1506" spans="1:6">
      <c r="A1506" t="s">
        <v>47</v>
      </c>
      <c r="B1506" t="s">
        <v>12</v>
      </c>
      <c r="C1506" s="1">
        <v>44119</v>
      </c>
      <c r="D1506" s="1">
        <v>44120</v>
      </c>
      <c r="E1506">
        <v>1381.73</v>
      </c>
      <c r="F1506" t="s">
        <v>733</v>
      </c>
    </row>
    <row r="1507" spans="1:6">
      <c r="A1507" t="s">
        <v>86</v>
      </c>
      <c r="B1507" t="s">
        <v>87</v>
      </c>
      <c r="C1507" s="1">
        <v>44119</v>
      </c>
      <c r="D1507" s="1">
        <v>44120</v>
      </c>
      <c r="E1507">
        <v>1417.67</v>
      </c>
      <c r="F1507" t="s">
        <v>733</v>
      </c>
    </row>
    <row r="1508" spans="1:6">
      <c r="A1508" t="s">
        <v>115</v>
      </c>
      <c r="B1508" t="s">
        <v>25</v>
      </c>
      <c r="C1508" s="1">
        <v>44119</v>
      </c>
      <c r="D1508" s="1">
        <v>44120</v>
      </c>
      <c r="E1508">
        <v>7512.49</v>
      </c>
      <c r="F1508" t="s">
        <v>669</v>
      </c>
    </row>
    <row r="1509" spans="1:6">
      <c r="A1509" t="s">
        <v>86</v>
      </c>
      <c r="B1509" t="s">
        <v>87</v>
      </c>
      <c r="C1509" s="1">
        <v>44119</v>
      </c>
      <c r="D1509" s="1">
        <v>44120</v>
      </c>
      <c r="E1509">
        <v>5671.72</v>
      </c>
      <c r="F1509" t="s">
        <v>733</v>
      </c>
    </row>
    <row r="1510" spans="1:6">
      <c r="A1510" t="s">
        <v>133</v>
      </c>
      <c r="B1510" t="s">
        <v>71</v>
      </c>
      <c r="C1510" s="1">
        <v>44120</v>
      </c>
      <c r="D1510" s="1">
        <v>44125</v>
      </c>
      <c r="E1510">
        <v>10119.129999999999</v>
      </c>
      <c r="F1510" t="s">
        <v>592</v>
      </c>
    </row>
    <row r="1511" spans="1:6">
      <c r="A1511" t="s">
        <v>103</v>
      </c>
      <c r="B1511" t="s">
        <v>71</v>
      </c>
      <c r="C1511" s="1">
        <v>44120</v>
      </c>
      <c r="D1511" s="1">
        <v>44125</v>
      </c>
      <c r="E1511">
        <v>13737.5</v>
      </c>
      <c r="F1511" t="s">
        <v>248</v>
      </c>
    </row>
    <row r="1512" spans="1:6">
      <c r="A1512" t="s">
        <v>66</v>
      </c>
      <c r="B1512" t="s">
        <v>12</v>
      </c>
      <c r="C1512" s="1">
        <v>44124</v>
      </c>
      <c r="D1512" s="1">
        <v>44125</v>
      </c>
      <c r="E1512">
        <v>404719.5</v>
      </c>
      <c r="F1512" t="s">
        <v>271</v>
      </c>
    </row>
    <row r="1513" spans="1:6">
      <c r="A1513" t="s">
        <v>47</v>
      </c>
      <c r="B1513" t="s">
        <v>12</v>
      </c>
      <c r="C1513" s="1">
        <v>44124</v>
      </c>
      <c r="D1513" s="1">
        <v>44125</v>
      </c>
      <c r="E1513">
        <v>404719.5</v>
      </c>
      <c r="F1513" t="s">
        <v>743</v>
      </c>
    </row>
    <row r="1514" spans="1:6">
      <c r="A1514" t="s">
        <v>229</v>
      </c>
      <c r="B1514" t="s">
        <v>14</v>
      </c>
      <c r="C1514" s="1">
        <v>44124</v>
      </c>
      <c r="D1514" s="1">
        <v>44125</v>
      </c>
      <c r="E1514">
        <v>6520</v>
      </c>
      <c r="F1514" t="s">
        <v>744</v>
      </c>
    </row>
    <row r="1515" spans="1:6">
      <c r="A1515" t="s">
        <v>103</v>
      </c>
      <c r="B1515" t="s">
        <v>71</v>
      </c>
      <c r="C1515" s="1">
        <v>44120</v>
      </c>
      <c r="D1515" s="1">
        <v>44127</v>
      </c>
      <c r="E1515">
        <v>12289.89</v>
      </c>
      <c r="F1515" t="s">
        <v>742</v>
      </c>
    </row>
    <row r="1516" spans="1:6">
      <c r="A1516" t="s">
        <v>204</v>
      </c>
      <c r="B1516" t="s">
        <v>14</v>
      </c>
      <c r="C1516" s="1">
        <v>44127</v>
      </c>
      <c r="D1516" s="1">
        <v>44131</v>
      </c>
      <c r="E1516">
        <v>1972</v>
      </c>
      <c r="F1516" t="s">
        <v>359</v>
      </c>
    </row>
    <row r="1517" spans="1:6">
      <c r="A1517" t="s">
        <v>233</v>
      </c>
      <c r="B1517" t="s">
        <v>14</v>
      </c>
      <c r="C1517" s="1">
        <v>44127</v>
      </c>
      <c r="D1517" s="1">
        <v>44131</v>
      </c>
      <c r="E1517">
        <v>2588</v>
      </c>
      <c r="F1517" t="s">
        <v>359</v>
      </c>
    </row>
    <row r="1518" spans="1:6">
      <c r="A1518" t="s">
        <v>201</v>
      </c>
      <c r="B1518" t="s">
        <v>14</v>
      </c>
      <c r="C1518" s="1">
        <v>44127</v>
      </c>
      <c r="D1518" s="1">
        <v>44131</v>
      </c>
      <c r="E1518">
        <v>3625</v>
      </c>
      <c r="F1518" t="s">
        <v>106</v>
      </c>
    </row>
    <row r="1519" spans="1:6">
      <c r="A1519" t="s">
        <v>233</v>
      </c>
      <c r="B1519" t="s">
        <v>14</v>
      </c>
      <c r="C1519" s="1">
        <v>44127</v>
      </c>
      <c r="D1519" s="1">
        <v>44131</v>
      </c>
      <c r="E1519">
        <v>4300</v>
      </c>
      <c r="F1519" t="s">
        <v>106</v>
      </c>
    </row>
    <row r="1520" spans="1:6">
      <c r="A1520" t="s">
        <v>24</v>
      </c>
      <c r="B1520" t="s">
        <v>25</v>
      </c>
      <c r="C1520" s="1">
        <v>44127</v>
      </c>
      <c r="D1520" s="1">
        <v>44131</v>
      </c>
      <c r="E1520">
        <v>6770</v>
      </c>
      <c r="F1520" t="s">
        <v>748</v>
      </c>
    </row>
    <row r="1521" spans="1:6">
      <c r="A1521" t="s">
        <v>24</v>
      </c>
      <c r="B1521" t="s">
        <v>25</v>
      </c>
      <c r="C1521" s="1">
        <v>44127</v>
      </c>
      <c r="D1521" s="1">
        <v>44131</v>
      </c>
      <c r="E1521">
        <v>3350</v>
      </c>
      <c r="F1521" t="s">
        <v>248</v>
      </c>
    </row>
    <row r="1522" spans="1:6">
      <c r="A1522" t="s">
        <v>315</v>
      </c>
      <c r="B1522" t="s">
        <v>316</v>
      </c>
      <c r="C1522" s="1">
        <v>44127</v>
      </c>
      <c r="D1522" s="1">
        <v>44131</v>
      </c>
      <c r="E1522">
        <v>2636</v>
      </c>
      <c r="F1522" t="s">
        <v>749</v>
      </c>
    </row>
    <row r="1523" spans="1:6">
      <c r="A1523" t="s">
        <v>55</v>
      </c>
      <c r="B1523" t="s">
        <v>12</v>
      </c>
      <c r="C1523" s="1">
        <v>44127</v>
      </c>
      <c r="D1523" s="1">
        <v>44131</v>
      </c>
      <c r="E1523">
        <v>4100</v>
      </c>
      <c r="F1523" t="s">
        <v>750</v>
      </c>
    </row>
    <row r="1524" spans="1:6">
      <c r="A1524" t="s">
        <v>11</v>
      </c>
      <c r="B1524" t="s">
        <v>12</v>
      </c>
      <c r="C1524" s="1">
        <v>44127</v>
      </c>
      <c r="D1524" s="1">
        <v>44131</v>
      </c>
      <c r="E1524">
        <v>12030</v>
      </c>
      <c r="F1524" t="s">
        <v>26</v>
      </c>
    </row>
    <row r="1525" spans="1:6">
      <c r="A1525" t="s">
        <v>66</v>
      </c>
      <c r="B1525" t="s">
        <v>12</v>
      </c>
      <c r="C1525" s="1">
        <v>44127</v>
      </c>
      <c r="D1525" s="1">
        <v>44131</v>
      </c>
      <c r="E1525">
        <v>5240</v>
      </c>
      <c r="F1525" t="s">
        <v>106</v>
      </c>
    </row>
    <row r="1526" spans="1:6">
      <c r="A1526" t="s">
        <v>60</v>
      </c>
      <c r="B1526" t="s">
        <v>25</v>
      </c>
      <c r="C1526" s="1">
        <v>44127</v>
      </c>
      <c r="D1526" s="1">
        <v>44131</v>
      </c>
      <c r="E1526">
        <v>10655</v>
      </c>
      <c r="F1526" t="s">
        <v>106</v>
      </c>
    </row>
    <row r="1527" spans="1:6">
      <c r="A1527" t="s">
        <v>47</v>
      </c>
      <c r="B1527" t="s">
        <v>12</v>
      </c>
      <c r="C1527" s="1">
        <v>44127</v>
      </c>
      <c r="D1527" s="1">
        <v>44131</v>
      </c>
      <c r="E1527">
        <v>5982</v>
      </c>
      <c r="F1527" t="s">
        <v>106</v>
      </c>
    </row>
    <row r="1528" spans="1:6">
      <c r="A1528" t="s">
        <v>103</v>
      </c>
      <c r="B1528" t="s">
        <v>71</v>
      </c>
      <c r="C1528" s="1">
        <v>44127</v>
      </c>
      <c r="D1528" s="1">
        <v>44131</v>
      </c>
      <c r="E1528">
        <v>5015</v>
      </c>
      <c r="F1528" t="s">
        <v>738</v>
      </c>
    </row>
    <row r="1529" spans="1:6">
      <c r="A1529" t="s">
        <v>139</v>
      </c>
      <c r="B1529" t="s">
        <v>12</v>
      </c>
      <c r="C1529" s="1">
        <v>44127</v>
      </c>
      <c r="D1529" s="1">
        <v>44131</v>
      </c>
      <c r="E1529">
        <v>600</v>
      </c>
      <c r="F1529" t="s">
        <v>751</v>
      </c>
    </row>
    <row r="1530" spans="1:6">
      <c r="A1530" t="s">
        <v>60</v>
      </c>
      <c r="B1530" t="s">
        <v>25</v>
      </c>
      <c r="C1530" s="1">
        <v>44141</v>
      </c>
      <c r="D1530" s="1">
        <v>44144</v>
      </c>
      <c r="E1530">
        <v>341585</v>
      </c>
      <c r="F1530" t="s">
        <v>754</v>
      </c>
    </row>
    <row r="1531" spans="1:6">
      <c r="A1531" t="s">
        <v>55</v>
      </c>
      <c r="B1531" t="s">
        <v>12</v>
      </c>
      <c r="C1531" s="1">
        <v>44141</v>
      </c>
      <c r="D1531" s="1">
        <v>44144</v>
      </c>
      <c r="E1531">
        <v>6200</v>
      </c>
      <c r="F1531" t="s">
        <v>20</v>
      </c>
    </row>
    <row r="1532" spans="1:6">
      <c r="A1532" t="s">
        <v>49</v>
      </c>
      <c r="B1532" t="s">
        <v>35</v>
      </c>
      <c r="C1532" s="1">
        <v>44141</v>
      </c>
      <c r="D1532" s="1">
        <v>44144</v>
      </c>
      <c r="E1532">
        <v>9350</v>
      </c>
      <c r="F1532" t="s">
        <v>755</v>
      </c>
    </row>
    <row r="1533" spans="1:6">
      <c r="A1533" t="s">
        <v>606</v>
      </c>
      <c r="B1533" t="s">
        <v>12</v>
      </c>
      <c r="C1533" s="1">
        <v>44141</v>
      </c>
      <c r="D1533" s="1">
        <v>44144</v>
      </c>
      <c r="E1533">
        <v>10400</v>
      </c>
      <c r="F1533" t="s">
        <v>756</v>
      </c>
    </row>
    <row r="1534" spans="1:6">
      <c r="A1534" t="s">
        <v>315</v>
      </c>
      <c r="B1534" t="s">
        <v>316</v>
      </c>
      <c r="C1534" s="1">
        <v>44141</v>
      </c>
      <c r="D1534" s="1">
        <v>44144</v>
      </c>
      <c r="E1534">
        <v>7680</v>
      </c>
      <c r="F1534" t="s">
        <v>757</v>
      </c>
    </row>
    <row r="1535" spans="1:6">
      <c r="A1535" t="s">
        <v>55</v>
      </c>
      <c r="B1535" t="s">
        <v>12</v>
      </c>
      <c r="C1535" s="1">
        <v>44141</v>
      </c>
      <c r="D1535" s="1">
        <v>44144</v>
      </c>
      <c r="E1535">
        <v>2270</v>
      </c>
      <c r="F1535" t="s">
        <v>101</v>
      </c>
    </row>
    <row r="1536" spans="1:6">
      <c r="A1536" t="s">
        <v>55</v>
      </c>
      <c r="B1536" t="s">
        <v>12</v>
      </c>
      <c r="C1536" s="1">
        <v>44141</v>
      </c>
      <c r="D1536" s="1">
        <v>44144</v>
      </c>
      <c r="E1536">
        <v>5650</v>
      </c>
      <c r="F1536" t="s">
        <v>758</v>
      </c>
    </row>
    <row r="1537" spans="1:6">
      <c r="A1537" t="s">
        <v>55</v>
      </c>
      <c r="B1537" t="s">
        <v>12</v>
      </c>
      <c r="C1537" s="1">
        <v>44141</v>
      </c>
      <c r="D1537" s="1">
        <v>44144</v>
      </c>
      <c r="E1537">
        <v>6750</v>
      </c>
      <c r="F1537" t="s">
        <v>26</v>
      </c>
    </row>
    <row r="1538" spans="1:6">
      <c r="A1538" t="s">
        <v>10</v>
      </c>
      <c r="B1538" t="s">
        <v>14</v>
      </c>
      <c r="C1538" s="1">
        <v>44139</v>
      </c>
      <c r="D1538" s="1">
        <v>44145</v>
      </c>
      <c r="E1538">
        <v>4493.67</v>
      </c>
      <c r="F1538" t="s">
        <v>16</v>
      </c>
    </row>
    <row r="1539" spans="1:6">
      <c r="A1539" t="s">
        <v>10</v>
      </c>
      <c r="B1539" t="s">
        <v>14</v>
      </c>
      <c r="C1539" s="1">
        <v>44139</v>
      </c>
      <c r="D1539" s="1">
        <v>44145</v>
      </c>
      <c r="E1539">
        <v>4507.57</v>
      </c>
      <c r="F1539" t="s">
        <v>16</v>
      </c>
    </row>
    <row r="1540" spans="1:6">
      <c r="A1540" t="s">
        <v>237</v>
      </c>
      <c r="B1540" t="s">
        <v>14</v>
      </c>
      <c r="C1540" s="1">
        <v>44139</v>
      </c>
      <c r="D1540" s="1">
        <v>44145</v>
      </c>
      <c r="E1540">
        <v>4386.05</v>
      </c>
      <c r="F1540" t="s">
        <v>16</v>
      </c>
    </row>
    <row r="1541" spans="1:6">
      <c r="A1541" t="s">
        <v>139</v>
      </c>
      <c r="B1541" t="s">
        <v>12</v>
      </c>
      <c r="C1541" s="1">
        <v>44141</v>
      </c>
      <c r="D1541" s="1">
        <v>44144</v>
      </c>
      <c r="E1541">
        <v>4774</v>
      </c>
      <c r="F1541" t="s">
        <v>97</v>
      </c>
    </row>
    <row r="1542" spans="1:6">
      <c r="A1542" t="s">
        <v>75</v>
      </c>
      <c r="B1542" t="s">
        <v>12</v>
      </c>
      <c r="C1542" s="1">
        <v>44141</v>
      </c>
      <c r="D1542" s="1">
        <v>44144</v>
      </c>
      <c r="E1542">
        <v>3410</v>
      </c>
      <c r="F1542" t="s">
        <v>42</v>
      </c>
    </row>
    <row r="1543" spans="1:6">
      <c r="A1543" t="s">
        <v>194</v>
      </c>
      <c r="B1543" t="s">
        <v>35</v>
      </c>
      <c r="C1543" s="1">
        <v>44141</v>
      </c>
      <c r="D1543" s="1">
        <v>44145</v>
      </c>
      <c r="E1543">
        <v>23632.5</v>
      </c>
      <c r="F1543" t="s">
        <v>430</v>
      </c>
    </row>
    <row r="1544" spans="1:6">
      <c r="A1544" t="s">
        <v>115</v>
      </c>
      <c r="B1544" t="s">
        <v>25</v>
      </c>
      <c r="C1544" s="1">
        <v>44141</v>
      </c>
      <c r="D1544" s="1">
        <v>44145</v>
      </c>
      <c r="E1544">
        <v>22310</v>
      </c>
      <c r="F1544" t="s">
        <v>430</v>
      </c>
    </row>
    <row r="1545" spans="1:6">
      <c r="A1545" t="s">
        <v>60</v>
      </c>
      <c r="B1545" t="s">
        <v>25</v>
      </c>
      <c r="C1545" s="1">
        <v>44141</v>
      </c>
      <c r="D1545" s="1">
        <v>44145</v>
      </c>
      <c r="E1545">
        <v>3392.5</v>
      </c>
      <c r="F1545" t="s">
        <v>430</v>
      </c>
    </row>
    <row r="1546" spans="1:6">
      <c r="A1546" t="s">
        <v>139</v>
      </c>
      <c r="B1546" t="s">
        <v>12</v>
      </c>
      <c r="C1546" s="1">
        <v>44141</v>
      </c>
      <c r="D1546" s="1">
        <v>44145</v>
      </c>
      <c r="E1546">
        <v>6555</v>
      </c>
      <c r="F1546" t="s">
        <v>430</v>
      </c>
    </row>
    <row r="1547" spans="1:6">
      <c r="A1547" t="s">
        <v>103</v>
      </c>
      <c r="B1547" t="s">
        <v>71</v>
      </c>
      <c r="C1547" s="1">
        <v>44141</v>
      </c>
      <c r="D1547" s="1">
        <v>44145</v>
      </c>
      <c r="E1547">
        <v>7590</v>
      </c>
      <c r="F1547" t="s">
        <v>430</v>
      </c>
    </row>
    <row r="1548" spans="1:6">
      <c r="A1548" t="s">
        <v>24</v>
      </c>
      <c r="B1548" t="s">
        <v>25</v>
      </c>
      <c r="C1548" s="1">
        <v>44145</v>
      </c>
      <c r="D1548" s="1">
        <v>44145</v>
      </c>
      <c r="E1548">
        <v>10270</v>
      </c>
      <c r="F1548" t="s">
        <v>56</v>
      </c>
    </row>
    <row r="1549" spans="1:6">
      <c r="A1549" t="s">
        <v>240</v>
      </c>
      <c r="B1549" t="s">
        <v>30</v>
      </c>
      <c r="C1549" s="1">
        <v>44145</v>
      </c>
      <c r="D1549" s="1">
        <v>44145</v>
      </c>
      <c r="E1549">
        <v>8385</v>
      </c>
      <c r="F1549" t="s">
        <v>56</v>
      </c>
    </row>
    <row r="1550" spans="1:6">
      <c r="A1550" t="s">
        <v>133</v>
      </c>
      <c r="B1550" t="s">
        <v>71</v>
      </c>
      <c r="C1550" s="1">
        <v>44145</v>
      </c>
      <c r="D1550" s="1">
        <v>44145</v>
      </c>
      <c r="E1550">
        <v>11170</v>
      </c>
      <c r="F1550" t="s">
        <v>506</v>
      </c>
    </row>
    <row r="1551" spans="1:6">
      <c r="A1551" t="s">
        <v>24</v>
      </c>
      <c r="B1551" t="s">
        <v>25</v>
      </c>
      <c r="C1551" s="1">
        <v>44145</v>
      </c>
      <c r="D1551" s="1">
        <v>44145</v>
      </c>
      <c r="E1551">
        <v>13010</v>
      </c>
      <c r="F1551" t="s">
        <v>759</v>
      </c>
    </row>
    <row r="1552" spans="1:6">
      <c r="A1552" t="s">
        <v>225</v>
      </c>
      <c r="B1552" t="s">
        <v>226</v>
      </c>
      <c r="C1552" s="1">
        <v>44151</v>
      </c>
      <c r="D1552" s="1">
        <v>44154</v>
      </c>
      <c r="E1552">
        <v>1840</v>
      </c>
      <c r="F1552" t="s">
        <v>231</v>
      </c>
    </row>
    <row r="1553" spans="1:6">
      <c r="A1553" t="s">
        <v>194</v>
      </c>
      <c r="B1553" t="s">
        <v>35</v>
      </c>
      <c r="C1553" s="1">
        <v>44151</v>
      </c>
      <c r="D1553" s="1">
        <v>44154</v>
      </c>
      <c r="E1553">
        <v>1419.55</v>
      </c>
      <c r="F1553" t="s">
        <v>58</v>
      </c>
    </row>
    <row r="1554" spans="1:6">
      <c r="A1554" t="s">
        <v>47</v>
      </c>
      <c r="B1554" t="s">
        <v>12</v>
      </c>
      <c r="C1554" s="1">
        <v>44155</v>
      </c>
      <c r="D1554" s="1">
        <v>44159</v>
      </c>
      <c r="E1554">
        <v>19000</v>
      </c>
      <c r="F1554" t="s">
        <v>764</v>
      </c>
    </row>
    <row r="1555" spans="1:6">
      <c r="A1555" t="s">
        <v>139</v>
      </c>
      <c r="B1555" t="s">
        <v>12</v>
      </c>
      <c r="C1555" s="1">
        <v>44155</v>
      </c>
      <c r="D1555" s="1">
        <v>44159</v>
      </c>
      <c r="E1555">
        <v>16000</v>
      </c>
      <c r="F1555" t="s">
        <v>764</v>
      </c>
    </row>
    <row r="1556" spans="1:6">
      <c r="A1556" t="s">
        <v>240</v>
      </c>
      <c r="B1556" t="s">
        <v>30</v>
      </c>
      <c r="C1556" s="1">
        <v>44169</v>
      </c>
      <c r="D1556" s="1">
        <v>44169</v>
      </c>
      <c r="E1556">
        <v>349445.7</v>
      </c>
      <c r="F1556" t="s">
        <v>20</v>
      </c>
    </row>
    <row r="1557" spans="1:6">
      <c r="A1557" t="s">
        <v>294</v>
      </c>
      <c r="B1557" t="s">
        <v>25</v>
      </c>
      <c r="C1557" s="1">
        <v>44169</v>
      </c>
      <c r="D1557" s="1">
        <v>44169</v>
      </c>
      <c r="E1557">
        <v>11455</v>
      </c>
      <c r="F1557" t="s">
        <v>106</v>
      </c>
    </row>
    <row r="1558" spans="1:6">
      <c r="A1558" t="s">
        <v>66</v>
      </c>
      <c r="B1558" t="s">
        <v>12</v>
      </c>
      <c r="C1558" s="1">
        <v>44169</v>
      </c>
      <c r="D1558" s="1">
        <v>44169</v>
      </c>
      <c r="E1558">
        <v>1350</v>
      </c>
      <c r="F1558" t="s">
        <v>59</v>
      </c>
    </row>
    <row r="1559" spans="1:6">
      <c r="A1559" t="s">
        <v>54</v>
      </c>
      <c r="B1559" t="s">
        <v>33</v>
      </c>
      <c r="C1559" s="1">
        <v>44169</v>
      </c>
      <c r="D1559" s="1">
        <v>44169</v>
      </c>
      <c r="E1559">
        <v>2280</v>
      </c>
      <c r="F1559" t="s">
        <v>772</v>
      </c>
    </row>
    <row r="1560" spans="1:6">
      <c r="A1560" t="s">
        <v>69</v>
      </c>
      <c r="B1560" t="s">
        <v>95</v>
      </c>
      <c r="C1560" s="1">
        <v>44169</v>
      </c>
      <c r="D1560" s="1">
        <v>44169</v>
      </c>
      <c r="E1560">
        <v>5530</v>
      </c>
      <c r="F1560" t="s">
        <v>773</v>
      </c>
    </row>
    <row r="1561" spans="1:6">
      <c r="A1561" t="s">
        <v>88</v>
      </c>
      <c r="B1561" t="s">
        <v>89</v>
      </c>
      <c r="C1561" s="1">
        <v>44169</v>
      </c>
      <c r="D1561" s="1">
        <v>44169</v>
      </c>
      <c r="E1561">
        <v>1350</v>
      </c>
      <c r="F1561" t="s">
        <v>58</v>
      </c>
    </row>
    <row r="1562" spans="1:6">
      <c r="A1562" t="s">
        <v>55</v>
      </c>
      <c r="B1562" t="s">
        <v>12</v>
      </c>
      <c r="C1562" s="1">
        <v>44169</v>
      </c>
      <c r="D1562" s="1">
        <v>44169</v>
      </c>
      <c r="E1562">
        <v>5100</v>
      </c>
      <c r="F1562" t="s">
        <v>774</v>
      </c>
    </row>
    <row r="1563" spans="1:6">
      <c r="A1563" t="s">
        <v>19</v>
      </c>
      <c r="B1563" t="s">
        <v>14</v>
      </c>
      <c r="C1563" s="1">
        <v>44169</v>
      </c>
      <c r="D1563" s="1">
        <v>44169</v>
      </c>
      <c r="E1563">
        <v>3350</v>
      </c>
      <c r="F1563" t="s">
        <v>248</v>
      </c>
    </row>
    <row r="1564" spans="1:6">
      <c r="A1564" t="s">
        <v>14</v>
      </c>
      <c r="B1564" t="s">
        <v>14</v>
      </c>
      <c r="C1564" s="1">
        <v>44169</v>
      </c>
      <c r="D1564" s="1">
        <v>44169</v>
      </c>
      <c r="E1564">
        <v>1950</v>
      </c>
      <c r="F1564" t="s">
        <v>775</v>
      </c>
    </row>
    <row r="1565" spans="1:6">
      <c r="A1565" t="s">
        <v>55</v>
      </c>
      <c r="B1565" t="s">
        <v>12</v>
      </c>
      <c r="C1565" s="1">
        <v>44169</v>
      </c>
      <c r="D1565" s="1">
        <v>44169</v>
      </c>
      <c r="E1565">
        <v>1100</v>
      </c>
      <c r="F1565" t="s">
        <v>20</v>
      </c>
    </row>
    <row r="1566" spans="1:6">
      <c r="A1566" t="s">
        <v>139</v>
      </c>
      <c r="B1566" t="s">
        <v>12</v>
      </c>
      <c r="C1566" s="1">
        <v>44169</v>
      </c>
      <c r="D1566" s="1">
        <v>44169</v>
      </c>
      <c r="E1566">
        <v>5965.6</v>
      </c>
      <c r="F1566" t="s">
        <v>222</v>
      </c>
    </row>
    <row r="1567" spans="1:6">
      <c r="A1567" t="s">
        <v>73</v>
      </c>
      <c r="B1567" t="s">
        <v>12</v>
      </c>
      <c r="C1567" s="1">
        <v>44169</v>
      </c>
      <c r="D1567" s="1">
        <v>44169</v>
      </c>
      <c r="E1567">
        <v>404720.08</v>
      </c>
      <c r="F1567" t="s">
        <v>20</v>
      </c>
    </row>
    <row r="1568" spans="1:6">
      <c r="A1568" t="s">
        <v>22</v>
      </c>
      <c r="B1568" t="s">
        <v>14</v>
      </c>
      <c r="C1568" s="1">
        <v>44179</v>
      </c>
      <c r="D1568" s="1">
        <v>44179</v>
      </c>
      <c r="E1568">
        <v>18270</v>
      </c>
      <c r="F1568" t="s">
        <v>20</v>
      </c>
    </row>
    <row r="1569" spans="1:6">
      <c r="A1569" t="s">
        <v>54</v>
      </c>
      <c r="B1569" t="s">
        <v>33</v>
      </c>
      <c r="C1569" s="1">
        <v>44182</v>
      </c>
      <c r="D1569" s="1">
        <v>44183</v>
      </c>
      <c r="E1569">
        <v>3708.75</v>
      </c>
      <c r="F1569" t="s">
        <v>132</v>
      </c>
    </row>
    <row r="1570" spans="1:6">
      <c r="A1570" t="s">
        <v>225</v>
      </c>
      <c r="B1570" t="s">
        <v>226</v>
      </c>
      <c r="C1570" s="1">
        <v>44179</v>
      </c>
      <c r="D1570" s="1">
        <v>44183</v>
      </c>
      <c r="E1570">
        <v>3809.38</v>
      </c>
      <c r="F1570" t="s">
        <v>106</v>
      </c>
    </row>
    <row r="1571" spans="1:6">
      <c r="A1571" t="s">
        <v>55</v>
      </c>
      <c r="B1571" t="s">
        <v>12</v>
      </c>
      <c r="C1571" s="1">
        <v>44182</v>
      </c>
      <c r="D1571" s="1">
        <v>44183</v>
      </c>
      <c r="E1571">
        <v>7563.8</v>
      </c>
      <c r="F1571" t="s">
        <v>188</v>
      </c>
    </row>
    <row r="1572" spans="1:6">
      <c r="A1572" t="s">
        <v>143</v>
      </c>
      <c r="B1572" t="s">
        <v>12</v>
      </c>
      <c r="C1572" s="1">
        <v>44218</v>
      </c>
      <c r="D1572" s="1">
        <v>44218</v>
      </c>
      <c r="E1572">
        <v>12811</v>
      </c>
      <c r="F1572" t="s">
        <v>98</v>
      </c>
    </row>
    <row r="1573" spans="1:6">
      <c r="A1573" t="s">
        <v>142</v>
      </c>
      <c r="B1573" t="s">
        <v>12</v>
      </c>
      <c r="C1573" s="1">
        <v>44218</v>
      </c>
      <c r="D1573" s="1">
        <v>44218</v>
      </c>
      <c r="E1573">
        <v>12880</v>
      </c>
      <c r="F1573" t="s">
        <v>788</v>
      </c>
    </row>
    <row r="1574" spans="1:6">
      <c r="A1574" t="s">
        <v>229</v>
      </c>
      <c r="B1574" t="s">
        <v>14</v>
      </c>
      <c r="C1574" s="1">
        <v>44239</v>
      </c>
      <c r="D1574" s="1">
        <v>44242</v>
      </c>
      <c r="E1574">
        <v>710</v>
      </c>
      <c r="F1574" t="s">
        <v>793</v>
      </c>
    </row>
    <row r="1575" spans="1:6">
      <c r="A1575" t="s">
        <v>19</v>
      </c>
      <c r="B1575" t="s">
        <v>14</v>
      </c>
      <c r="C1575" s="1">
        <v>44239</v>
      </c>
      <c r="D1575" s="1">
        <v>44242</v>
      </c>
      <c r="E1575">
        <v>727</v>
      </c>
      <c r="F1575" t="s">
        <v>794</v>
      </c>
    </row>
    <row r="1576" spans="1:6">
      <c r="A1576" t="s">
        <v>19</v>
      </c>
      <c r="B1576" t="s">
        <v>14</v>
      </c>
      <c r="C1576" s="1">
        <v>44239</v>
      </c>
      <c r="D1576" s="1">
        <v>44242</v>
      </c>
      <c r="E1576">
        <v>727</v>
      </c>
      <c r="F1576" t="s">
        <v>43</v>
      </c>
    </row>
    <row r="1577" spans="1:6">
      <c r="A1577" t="s">
        <v>19</v>
      </c>
      <c r="B1577" t="s">
        <v>14</v>
      </c>
      <c r="C1577" s="1">
        <v>44239</v>
      </c>
      <c r="D1577" s="1">
        <v>44242</v>
      </c>
      <c r="E1577">
        <v>40020</v>
      </c>
      <c r="F1577" t="s">
        <v>20</v>
      </c>
    </row>
    <row r="1578" spans="1:6">
      <c r="A1578" t="s">
        <v>19</v>
      </c>
      <c r="B1578" t="s">
        <v>14</v>
      </c>
      <c r="C1578" s="1">
        <v>44239</v>
      </c>
      <c r="D1578" s="1">
        <v>44242</v>
      </c>
      <c r="E1578">
        <v>23373.75</v>
      </c>
      <c r="F1578" t="s">
        <v>20</v>
      </c>
    </row>
    <row r="1579" spans="1:6">
      <c r="A1579" t="s">
        <v>19</v>
      </c>
      <c r="B1579" t="s">
        <v>14</v>
      </c>
      <c r="C1579" s="1">
        <v>44239</v>
      </c>
      <c r="D1579" s="1">
        <v>44242</v>
      </c>
      <c r="E1579">
        <v>33292.5</v>
      </c>
      <c r="F1579" t="s">
        <v>185</v>
      </c>
    </row>
    <row r="1580" spans="1:6">
      <c r="A1580" t="s">
        <v>55</v>
      </c>
      <c r="B1580" t="s">
        <v>12</v>
      </c>
      <c r="C1580" s="1">
        <v>44242</v>
      </c>
      <c r="D1580" s="1">
        <v>44243</v>
      </c>
      <c r="E1580">
        <v>22040</v>
      </c>
      <c r="F1580" t="s">
        <v>59</v>
      </c>
    </row>
    <row r="1581" spans="1:6">
      <c r="A1581" t="s">
        <v>19</v>
      </c>
      <c r="B1581" t="s">
        <v>14</v>
      </c>
      <c r="C1581" s="1">
        <v>44246</v>
      </c>
      <c r="D1581" s="1">
        <v>44249</v>
      </c>
      <c r="E1581">
        <v>432000</v>
      </c>
      <c r="F1581" t="s">
        <v>797</v>
      </c>
    </row>
    <row r="1582" spans="1:6">
      <c r="A1582" t="s">
        <v>19</v>
      </c>
      <c r="B1582" t="s">
        <v>14</v>
      </c>
      <c r="C1582" s="1">
        <v>44246</v>
      </c>
      <c r="D1582" s="1">
        <v>44249</v>
      </c>
      <c r="E1582">
        <v>43545</v>
      </c>
      <c r="F1582" t="s">
        <v>20</v>
      </c>
    </row>
    <row r="1583" spans="1:6">
      <c r="A1583" t="s">
        <v>102</v>
      </c>
      <c r="B1583" t="s">
        <v>14</v>
      </c>
      <c r="C1583" s="1">
        <v>44246</v>
      </c>
      <c r="D1583" s="1">
        <v>44249</v>
      </c>
      <c r="E1583">
        <v>35975</v>
      </c>
      <c r="F1583" t="s">
        <v>20</v>
      </c>
    </row>
    <row r="1584" spans="1:6">
      <c r="A1584" t="s">
        <v>41</v>
      </c>
      <c r="B1584" t="s">
        <v>14</v>
      </c>
      <c r="C1584" s="1">
        <v>44246</v>
      </c>
      <c r="D1584" s="1">
        <v>44249</v>
      </c>
      <c r="E1584">
        <v>34900</v>
      </c>
      <c r="F1584" t="s">
        <v>20</v>
      </c>
    </row>
    <row r="1585" spans="1:6">
      <c r="A1585" t="s">
        <v>47</v>
      </c>
      <c r="B1585" t="s">
        <v>12</v>
      </c>
      <c r="C1585" s="1">
        <v>44246</v>
      </c>
      <c r="D1585" s="1">
        <v>44249</v>
      </c>
      <c r="E1585">
        <v>32464.5</v>
      </c>
      <c r="F1585" t="s">
        <v>798</v>
      </c>
    </row>
    <row r="1586" spans="1:6">
      <c r="A1586" t="s">
        <v>47</v>
      </c>
      <c r="B1586" t="s">
        <v>12</v>
      </c>
      <c r="C1586" s="1">
        <v>44246</v>
      </c>
      <c r="D1586" s="1">
        <v>44249</v>
      </c>
      <c r="E1586">
        <v>6066.25</v>
      </c>
      <c r="F1586" t="s">
        <v>307</v>
      </c>
    </row>
    <row r="1587" spans="1:6">
      <c r="A1587" t="s">
        <v>70</v>
      </c>
      <c r="B1587" t="s">
        <v>71</v>
      </c>
      <c r="C1587" s="1">
        <v>44246</v>
      </c>
      <c r="D1587" s="1">
        <v>44249</v>
      </c>
      <c r="E1587">
        <v>19987</v>
      </c>
      <c r="F1587" t="s">
        <v>165</v>
      </c>
    </row>
    <row r="1588" spans="1:6">
      <c r="A1588" t="s">
        <v>103</v>
      </c>
      <c r="B1588" t="s">
        <v>71</v>
      </c>
      <c r="C1588" s="1">
        <v>44263</v>
      </c>
      <c r="D1588" s="1">
        <v>44265</v>
      </c>
      <c r="E1588">
        <v>10120</v>
      </c>
      <c r="F1588" t="s">
        <v>50</v>
      </c>
    </row>
    <row r="1589" spans="1:6">
      <c r="A1589" t="s">
        <v>225</v>
      </c>
      <c r="B1589" t="s">
        <v>226</v>
      </c>
      <c r="C1589" s="1">
        <v>44274</v>
      </c>
      <c r="D1589" s="1">
        <v>44280</v>
      </c>
      <c r="E1589">
        <v>285990</v>
      </c>
      <c r="F1589" t="s">
        <v>805</v>
      </c>
    </row>
    <row r="1590" spans="1:6">
      <c r="A1590" t="s">
        <v>318</v>
      </c>
      <c r="B1590" t="s">
        <v>25</v>
      </c>
      <c r="C1590" s="1">
        <v>44279</v>
      </c>
      <c r="D1590" s="1">
        <v>44279</v>
      </c>
      <c r="E1590">
        <v>18244.75</v>
      </c>
      <c r="F1590" t="s">
        <v>424</v>
      </c>
    </row>
    <row r="1591" spans="1:6">
      <c r="A1591" t="s">
        <v>115</v>
      </c>
      <c r="B1591" t="s">
        <v>25</v>
      </c>
      <c r="C1591" s="1">
        <v>44279</v>
      </c>
      <c r="D1591" s="1">
        <v>44279</v>
      </c>
      <c r="E1591">
        <v>5336</v>
      </c>
      <c r="F1591" t="s">
        <v>806</v>
      </c>
    </row>
    <row r="1592" spans="1:6">
      <c r="A1592" t="s">
        <v>115</v>
      </c>
      <c r="B1592" t="s">
        <v>25</v>
      </c>
      <c r="C1592" s="1">
        <v>44279</v>
      </c>
      <c r="D1592" s="1">
        <v>44279</v>
      </c>
      <c r="E1592">
        <v>7291</v>
      </c>
      <c r="F1592" t="s">
        <v>424</v>
      </c>
    </row>
    <row r="1593" spans="1:6">
      <c r="A1593" t="s">
        <v>416</v>
      </c>
      <c r="B1593" t="s">
        <v>417</v>
      </c>
      <c r="C1593" s="1">
        <v>44292</v>
      </c>
      <c r="D1593" s="1">
        <v>44293</v>
      </c>
      <c r="E1593">
        <v>805</v>
      </c>
      <c r="F1593" t="s">
        <v>807</v>
      </c>
    </row>
    <row r="1594" spans="1:6">
      <c r="A1594" t="s">
        <v>14</v>
      </c>
      <c r="B1594" t="s">
        <v>14</v>
      </c>
      <c r="C1594" s="1">
        <v>44292</v>
      </c>
      <c r="D1594" s="1">
        <v>44293</v>
      </c>
      <c r="E1594">
        <v>7549.75</v>
      </c>
      <c r="F1594" t="s">
        <v>107</v>
      </c>
    </row>
    <row r="1595" spans="1:6">
      <c r="A1595" t="s">
        <v>44</v>
      </c>
      <c r="B1595" t="s">
        <v>45</v>
      </c>
      <c r="C1595" s="1">
        <v>44292</v>
      </c>
      <c r="D1595" s="1">
        <v>44293</v>
      </c>
      <c r="E1595">
        <v>29637.8</v>
      </c>
      <c r="F1595" t="s">
        <v>221</v>
      </c>
    </row>
    <row r="1596" spans="1:6">
      <c r="A1596" t="s">
        <v>60</v>
      </c>
      <c r="B1596" t="s">
        <v>25</v>
      </c>
      <c r="C1596" s="1">
        <v>44292</v>
      </c>
      <c r="D1596" s="1">
        <v>44293</v>
      </c>
      <c r="E1596">
        <v>6543.5</v>
      </c>
      <c r="F1596" t="s">
        <v>108</v>
      </c>
    </row>
    <row r="1597" spans="1:6">
      <c r="A1597" t="s">
        <v>51</v>
      </c>
      <c r="B1597" t="s">
        <v>25</v>
      </c>
      <c r="C1597" s="1">
        <v>44292</v>
      </c>
      <c r="D1597" s="1">
        <v>44293</v>
      </c>
      <c r="E1597">
        <v>9165.5</v>
      </c>
      <c r="F1597" t="s">
        <v>808</v>
      </c>
    </row>
    <row r="1598" spans="1:6">
      <c r="A1598" t="s">
        <v>11</v>
      </c>
      <c r="B1598" t="s">
        <v>12</v>
      </c>
      <c r="C1598" s="1">
        <v>44292</v>
      </c>
      <c r="D1598" s="1">
        <v>44293</v>
      </c>
      <c r="E1598">
        <v>12770</v>
      </c>
      <c r="F1598" t="s">
        <v>57</v>
      </c>
    </row>
    <row r="1599" spans="1:6">
      <c r="A1599" t="s">
        <v>19</v>
      </c>
      <c r="B1599" t="s">
        <v>14</v>
      </c>
      <c r="C1599" s="1">
        <v>44292</v>
      </c>
      <c r="D1599" s="1">
        <v>44293</v>
      </c>
      <c r="E1599">
        <v>44933.27</v>
      </c>
      <c r="F1599" t="s">
        <v>402</v>
      </c>
    </row>
    <row r="1600" spans="1:6">
      <c r="A1600" t="s">
        <v>86</v>
      </c>
      <c r="B1600" t="s">
        <v>87</v>
      </c>
      <c r="C1600" s="1">
        <v>44292</v>
      </c>
      <c r="D1600" s="1">
        <v>44293</v>
      </c>
      <c r="E1600">
        <v>7412.9</v>
      </c>
      <c r="F1600" t="s">
        <v>809</v>
      </c>
    </row>
    <row r="1601" spans="1:6">
      <c r="A1601" t="s">
        <v>86</v>
      </c>
      <c r="B1601" t="s">
        <v>87</v>
      </c>
      <c r="C1601" s="1">
        <v>44292</v>
      </c>
      <c r="D1601" s="1">
        <v>44293</v>
      </c>
      <c r="E1601">
        <v>33055.22</v>
      </c>
      <c r="F1601" t="s">
        <v>57</v>
      </c>
    </row>
    <row r="1602" spans="1:6">
      <c r="A1602" t="s">
        <v>86</v>
      </c>
      <c r="B1602" t="s">
        <v>87</v>
      </c>
      <c r="C1602" s="1">
        <v>44292</v>
      </c>
      <c r="D1602" s="1">
        <v>44293</v>
      </c>
      <c r="E1602">
        <v>9572.65</v>
      </c>
      <c r="F1602" t="s">
        <v>59</v>
      </c>
    </row>
    <row r="1603" spans="1:6">
      <c r="A1603" t="s">
        <v>86</v>
      </c>
      <c r="B1603" t="s">
        <v>87</v>
      </c>
      <c r="C1603" s="1">
        <v>44292</v>
      </c>
      <c r="D1603" s="1">
        <v>44293</v>
      </c>
      <c r="E1603">
        <v>11626.5</v>
      </c>
      <c r="F1603" t="s">
        <v>59</v>
      </c>
    </row>
    <row r="1604" spans="1:6">
      <c r="A1604" t="s">
        <v>24</v>
      </c>
      <c r="B1604" t="s">
        <v>25</v>
      </c>
      <c r="C1604" s="1">
        <v>44292</v>
      </c>
      <c r="D1604" s="1">
        <v>44293</v>
      </c>
      <c r="E1604">
        <v>9976.0499999999993</v>
      </c>
      <c r="F1604" t="s">
        <v>59</v>
      </c>
    </row>
    <row r="1605" spans="1:6">
      <c r="A1605" t="s">
        <v>24</v>
      </c>
      <c r="B1605" t="s">
        <v>25</v>
      </c>
      <c r="C1605" s="1">
        <v>44292</v>
      </c>
      <c r="D1605" s="1">
        <v>44293</v>
      </c>
      <c r="E1605">
        <v>26242.97</v>
      </c>
      <c r="F1605" t="s">
        <v>810</v>
      </c>
    </row>
    <row r="1606" spans="1:6">
      <c r="A1606" t="s">
        <v>584</v>
      </c>
      <c r="B1606" t="s">
        <v>25</v>
      </c>
      <c r="C1606" s="1">
        <v>44292</v>
      </c>
      <c r="D1606" s="1">
        <v>44295</v>
      </c>
      <c r="E1606">
        <v>6947.73</v>
      </c>
      <c r="F1606" t="s">
        <v>20</v>
      </c>
    </row>
    <row r="1607" spans="1:6">
      <c r="A1607" t="s">
        <v>201</v>
      </c>
      <c r="B1607" t="s">
        <v>14</v>
      </c>
      <c r="C1607" s="1">
        <v>44295</v>
      </c>
      <c r="D1607" s="1">
        <v>44302</v>
      </c>
      <c r="E1607">
        <v>157500</v>
      </c>
      <c r="F1607" t="s">
        <v>223</v>
      </c>
    </row>
    <row r="1608" spans="1:6">
      <c r="A1608" t="s">
        <v>51</v>
      </c>
      <c r="B1608" t="s">
        <v>25</v>
      </c>
      <c r="C1608" s="1">
        <v>44295</v>
      </c>
      <c r="D1608" s="1">
        <v>44302</v>
      </c>
      <c r="E1608">
        <v>1868.75</v>
      </c>
      <c r="F1608" t="s">
        <v>74</v>
      </c>
    </row>
    <row r="1609" spans="1:6">
      <c r="A1609" t="s">
        <v>560</v>
      </c>
      <c r="B1609" t="s">
        <v>561</v>
      </c>
      <c r="C1609" s="1">
        <v>44295</v>
      </c>
      <c r="D1609" s="1">
        <v>44302</v>
      </c>
      <c r="E1609">
        <v>2006.75</v>
      </c>
      <c r="F1609" t="s">
        <v>430</v>
      </c>
    </row>
    <row r="1610" spans="1:6">
      <c r="A1610" t="s">
        <v>143</v>
      </c>
      <c r="B1610" t="s">
        <v>12</v>
      </c>
      <c r="C1610" s="1">
        <v>44295</v>
      </c>
      <c r="D1610" s="1">
        <v>44302</v>
      </c>
      <c r="E1610">
        <v>22659.89</v>
      </c>
      <c r="F1610" t="s">
        <v>223</v>
      </c>
    </row>
    <row r="1611" spans="1:6">
      <c r="A1611" t="s">
        <v>49</v>
      </c>
      <c r="B1611" t="s">
        <v>35</v>
      </c>
      <c r="C1611" s="1">
        <v>44305</v>
      </c>
      <c r="D1611" s="1">
        <v>44306</v>
      </c>
      <c r="E1611">
        <v>488.75</v>
      </c>
      <c r="F1611" t="s">
        <v>50</v>
      </c>
    </row>
    <row r="1612" spans="1:6">
      <c r="A1612" t="s">
        <v>51</v>
      </c>
      <c r="B1612" t="s">
        <v>25</v>
      </c>
      <c r="C1612" s="1">
        <v>44305</v>
      </c>
      <c r="D1612" s="1">
        <v>44306</v>
      </c>
      <c r="E1612">
        <v>1313.88</v>
      </c>
      <c r="F1612" t="s">
        <v>52</v>
      </c>
    </row>
    <row r="1613" spans="1:6">
      <c r="A1613" t="s">
        <v>49</v>
      </c>
      <c r="B1613" t="s">
        <v>35</v>
      </c>
      <c r="C1613" s="1">
        <v>44305</v>
      </c>
      <c r="D1613" s="1">
        <v>44306</v>
      </c>
      <c r="E1613">
        <v>2267.23</v>
      </c>
      <c r="F1613" t="s">
        <v>53</v>
      </c>
    </row>
    <row r="1614" spans="1:6">
      <c r="A1614" t="s">
        <v>27</v>
      </c>
      <c r="B1614" t="s">
        <v>12</v>
      </c>
      <c r="C1614" s="1">
        <v>44305</v>
      </c>
      <c r="D1614" s="1">
        <v>44306</v>
      </c>
      <c r="E1614">
        <v>3650.62</v>
      </c>
      <c r="F1614" t="s">
        <v>16</v>
      </c>
    </row>
    <row r="1615" spans="1:6">
      <c r="A1615" t="s">
        <v>47</v>
      </c>
      <c r="B1615" t="s">
        <v>12</v>
      </c>
      <c r="C1615" s="1">
        <v>44305</v>
      </c>
      <c r="D1615" s="1">
        <v>44306</v>
      </c>
      <c r="E1615">
        <v>523.25</v>
      </c>
      <c r="F1615" t="s">
        <v>16</v>
      </c>
    </row>
    <row r="1616" spans="1:6">
      <c r="A1616" t="s">
        <v>54</v>
      </c>
      <c r="B1616" t="s">
        <v>33</v>
      </c>
      <c r="C1616" s="1">
        <v>44305</v>
      </c>
      <c r="D1616" s="1">
        <v>44306</v>
      </c>
      <c r="E1616">
        <v>8799.7800000000007</v>
      </c>
      <c r="F1616" t="s">
        <v>20</v>
      </c>
    </row>
    <row r="1617" spans="1:6">
      <c r="A1617" t="s">
        <v>55</v>
      </c>
      <c r="B1617" t="s">
        <v>12</v>
      </c>
      <c r="C1617" s="1">
        <v>44305</v>
      </c>
      <c r="D1617" s="1">
        <v>44306</v>
      </c>
      <c r="E1617">
        <v>9095</v>
      </c>
      <c r="F1617" t="s">
        <v>56</v>
      </c>
    </row>
    <row r="1618" spans="1:6">
      <c r="A1618" t="s">
        <v>44</v>
      </c>
      <c r="B1618" t="s">
        <v>45</v>
      </c>
      <c r="C1618" s="1">
        <v>44305</v>
      </c>
      <c r="D1618" s="1">
        <v>44306</v>
      </c>
      <c r="E1618">
        <v>17476</v>
      </c>
      <c r="F1618" t="s">
        <v>57</v>
      </c>
    </row>
    <row r="1619" spans="1:6">
      <c r="A1619" t="s">
        <v>55</v>
      </c>
      <c r="B1619" t="s">
        <v>12</v>
      </c>
      <c r="C1619" s="1">
        <v>44305</v>
      </c>
      <c r="D1619" s="1">
        <v>44306</v>
      </c>
      <c r="E1619">
        <v>4000</v>
      </c>
      <c r="F1619" t="s">
        <v>58</v>
      </c>
    </row>
    <row r="1620" spans="1:6">
      <c r="A1620" t="s">
        <v>55</v>
      </c>
      <c r="B1620" t="s">
        <v>12</v>
      </c>
      <c r="C1620" s="1">
        <v>44305</v>
      </c>
      <c r="D1620" s="1">
        <v>44306</v>
      </c>
      <c r="E1620">
        <v>14430</v>
      </c>
      <c r="F1620" t="s">
        <v>59</v>
      </c>
    </row>
    <row r="1621" spans="1:6">
      <c r="A1621" t="s">
        <v>60</v>
      </c>
      <c r="B1621" t="s">
        <v>25</v>
      </c>
      <c r="C1621" s="1">
        <v>44305</v>
      </c>
      <c r="D1621" s="1">
        <v>44306</v>
      </c>
      <c r="E1621">
        <v>2800</v>
      </c>
      <c r="F1621" t="s">
        <v>61</v>
      </c>
    </row>
    <row r="1622" spans="1:6">
      <c r="A1622" t="s">
        <v>47</v>
      </c>
      <c r="B1622" t="s">
        <v>12</v>
      </c>
      <c r="C1622" s="1">
        <v>44305</v>
      </c>
      <c r="D1622" s="1">
        <v>44306</v>
      </c>
      <c r="E1622">
        <v>3350</v>
      </c>
      <c r="F1622" t="s">
        <v>43</v>
      </c>
    </row>
    <row r="1623" spans="1:6">
      <c r="A1623" t="s">
        <v>62</v>
      </c>
      <c r="B1623" t="s">
        <v>63</v>
      </c>
      <c r="C1623" s="1">
        <v>44305</v>
      </c>
      <c r="D1623" s="1">
        <v>44306</v>
      </c>
      <c r="E1623">
        <v>2800</v>
      </c>
      <c r="F1623" t="s">
        <v>43</v>
      </c>
    </row>
    <row r="1624" spans="1:6">
      <c r="A1624" t="s">
        <v>62</v>
      </c>
      <c r="B1624" t="s">
        <v>63</v>
      </c>
      <c r="C1624" s="1">
        <v>44305</v>
      </c>
      <c r="D1624" s="1">
        <v>44306</v>
      </c>
      <c r="E1624">
        <v>2800</v>
      </c>
      <c r="F1624" t="s">
        <v>64</v>
      </c>
    </row>
    <row r="1625" spans="1:6">
      <c r="A1625" t="s">
        <v>37</v>
      </c>
      <c r="B1625" t="s">
        <v>12</v>
      </c>
      <c r="C1625" s="1">
        <v>44305</v>
      </c>
      <c r="D1625" s="1">
        <v>44306</v>
      </c>
      <c r="E1625">
        <v>2800</v>
      </c>
      <c r="F1625" t="s">
        <v>65</v>
      </c>
    </row>
    <row r="1626" spans="1:6">
      <c r="A1626" t="s">
        <v>66</v>
      </c>
      <c r="B1626" t="s">
        <v>12</v>
      </c>
      <c r="C1626" s="1">
        <v>44305</v>
      </c>
      <c r="D1626" s="1">
        <v>44306</v>
      </c>
      <c r="E1626">
        <v>2110</v>
      </c>
      <c r="F1626" t="s">
        <v>67</v>
      </c>
    </row>
    <row r="1627" spans="1:6">
      <c r="A1627" t="s">
        <v>62</v>
      </c>
      <c r="B1627" t="s">
        <v>63</v>
      </c>
      <c r="C1627" s="1">
        <v>44305</v>
      </c>
      <c r="D1627" s="1">
        <v>44306</v>
      </c>
      <c r="E1627">
        <v>16650</v>
      </c>
      <c r="F1627" t="s">
        <v>58</v>
      </c>
    </row>
    <row r="1628" spans="1:6">
      <c r="A1628" t="s">
        <v>62</v>
      </c>
      <c r="B1628" t="s">
        <v>63</v>
      </c>
      <c r="C1628" s="1">
        <v>44305</v>
      </c>
      <c r="D1628" s="1">
        <v>44306</v>
      </c>
      <c r="E1628">
        <v>26360</v>
      </c>
      <c r="F1628" t="s">
        <v>59</v>
      </c>
    </row>
    <row r="1629" spans="1:6">
      <c r="A1629" t="s">
        <v>55</v>
      </c>
      <c r="B1629" t="s">
        <v>12</v>
      </c>
      <c r="C1629" s="1">
        <v>44305</v>
      </c>
      <c r="D1629" s="1">
        <v>44306</v>
      </c>
      <c r="E1629">
        <v>1200</v>
      </c>
      <c r="F1629" t="s">
        <v>68</v>
      </c>
    </row>
    <row r="1630" spans="1:6">
      <c r="A1630" t="s">
        <v>55</v>
      </c>
      <c r="B1630" t="s">
        <v>12</v>
      </c>
      <c r="C1630" s="1">
        <v>44305</v>
      </c>
      <c r="D1630" s="1">
        <v>44306</v>
      </c>
      <c r="E1630">
        <v>4800</v>
      </c>
      <c r="F1630" t="s">
        <v>50</v>
      </c>
    </row>
    <row r="1631" spans="1:6">
      <c r="A1631" t="s">
        <v>73</v>
      </c>
      <c r="B1631" t="s">
        <v>12</v>
      </c>
      <c r="C1631" s="1">
        <v>44307</v>
      </c>
      <c r="D1631" s="1">
        <v>44307</v>
      </c>
      <c r="E1631">
        <v>3874.42</v>
      </c>
      <c r="F1631" t="s">
        <v>16</v>
      </c>
    </row>
    <row r="1632" spans="1:6">
      <c r="A1632" t="s">
        <v>15</v>
      </c>
      <c r="B1632" t="s">
        <v>14</v>
      </c>
      <c r="C1632" s="1">
        <v>44305</v>
      </c>
      <c r="D1632" s="1">
        <v>44307</v>
      </c>
      <c r="E1632">
        <v>9500</v>
      </c>
      <c r="F1632" t="s">
        <v>16</v>
      </c>
    </row>
    <row r="1633" spans="1:6">
      <c r="A1633" t="s">
        <v>17</v>
      </c>
      <c r="B1633" t="s">
        <v>18</v>
      </c>
      <c r="C1633" s="1">
        <v>44305</v>
      </c>
      <c r="D1633" s="1">
        <v>44307</v>
      </c>
      <c r="E1633">
        <v>9500</v>
      </c>
      <c r="F1633" t="s">
        <v>16</v>
      </c>
    </row>
    <row r="1634" spans="1:6">
      <c r="A1634" t="s">
        <v>19</v>
      </c>
      <c r="B1634" t="s">
        <v>14</v>
      </c>
      <c r="C1634" s="1">
        <v>44305</v>
      </c>
      <c r="D1634" s="1">
        <v>44307</v>
      </c>
      <c r="E1634">
        <v>9500</v>
      </c>
      <c r="F1634" t="s">
        <v>20</v>
      </c>
    </row>
    <row r="1635" spans="1:6">
      <c r="A1635" t="s">
        <v>10</v>
      </c>
      <c r="B1635" t="s">
        <v>14</v>
      </c>
      <c r="C1635" s="1">
        <v>44305</v>
      </c>
      <c r="D1635" s="1">
        <v>44307</v>
      </c>
      <c r="E1635">
        <v>6611</v>
      </c>
      <c r="F1635" t="s">
        <v>16</v>
      </c>
    </row>
    <row r="1636" spans="1:6">
      <c r="A1636" t="s">
        <v>19</v>
      </c>
      <c r="B1636" t="s">
        <v>14</v>
      </c>
      <c r="C1636" s="1">
        <v>44305</v>
      </c>
      <c r="D1636" s="1">
        <v>44307</v>
      </c>
      <c r="E1636">
        <v>2363</v>
      </c>
      <c r="F1636" t="s">
        <v>21</v>
      </c>
    </row>
    <row r="1637" spans="1:6">
      <c r="A1637" t="s">
        <v>22</v>
      </c>
      <c r="B1637" t="s">
        <v>14</v>
      </c>
      <c r="C1637" s="1">
        <v>44305</v>
      </c>
      <c r="D1637" s="1">
        <v>44307</v>
      </c>
      <c r="E1637">
        <v>2363</v>
      </c>
      <c r="F1637" t="s">
        <v>16</v>
      </c>
    </row>
    <row r="1638" spans="1:6">
      <c r="A1638" t="s">
        <v>14</v>
      </c>
      <c r="B1638" t="s">
        <v>14</v>
      </c>
      <c r="C1638" s="1">
        <v>44306</v>
      </c>
      <c r="D1638" s="1">
        <v>44309</v>
      </c>
      <c r="E1638">
        <v>18580</v>
      </c>
      <c r="F1638" t="s">
        <v>96</v>
      </c>
    </row>
    <row r="1639" spans="1:6">
      <c r="A1639" t="s">
        <v>32</v>
      </c>
      <c r="B1639" t="s">
        <v>33</v>
      </c>
      <c r="C1639" s="1">
        <v>44306</v>
      </c>
      <c r="D1639" s="1">
        <v>44309</v>
      </c>
      <c r="E1639">
        <v>23000</v>
      </c>
      <c r="F1639" t="s">
        <v>97</v>
      </c>
    </row>
    <row r="1640" spans="1:6">
      <c r="A1640" t="s">
        <v>29</v>
      </c>
      <c r="B1640" t="s">
        <v>30</v>
      </c>
      <c r="C1640" s="1">
        <v>44306</v>
      </c>
      <c r="D1640" s="1">
        <v>44309</v>
      </c>
      <c r="E1640">
        <v>18492</v>
      </c>
      <c r="F1640" t="s">
        <v>97</v>
      </c>
    </row>
    <row r="1641" spans="1:6">
      <c r="A1641" t="s">
        <v>73</v>
      </c>
      <c r="B1641" t="s">
        <v>12</v>
      </c>
      <c r="C1641" s="1">
        <v>44306</v>
      </c>
      <c r="D1641" s="1">
        <v>44309</v>
      </c>
      <c r="E1641">
        <v>31855</v>
      </c>
      <c r="F1641" t="s">
        <v>98</v>
      </c>
    </row>
    <row r="1642" spans="1:6">
      <c r="A1642" t="s">
        <v>75</v>
      </c>
      <c r="B1642" t="s">
        <v>12</v>
      </c>
      <c r="C1642" s="1">
        <v>44306</v>
      </c>
      <c r="D1642" s="1">
        <v>44309</v>
      </c>
      <c r="E1642">
        <v>38927.5</v>
      </c>
      <c r="F1642" t="s">
        <v>99</v>
      </c>
    </row>
    <row r="1643" spans="1:6">
      <c r="A1643" t="s">
        <v>19</v>
      </c>
      <c r="B1643" t="s">
        <v>14</v>
      </c>
      <c r="C1643" s="1">
        <v>44306</v>
      </c>
      <c r="D1643" s="1">
        <v>44309</v>
      </c>
      <c r="E1643">
        <v>523.25</v>
      </c>
      <c r="F1643" t="s">
        <v>100</v>
      </c>
    </row>
    <row r="1644" spans="1:6">
      <c r="A1644" t="s">
        <v>41</v>
      </c>
      <c r="B1644" t="s">
        <v>14</v>
      </c>
      <c r="C1644" s="1">
        <v>44306</v>
      </c>
      <c r="D1644" s="1">
        <v>44309</v>
      </c>
      <c r="E1644">
        <v>10922.7</v>
      </c>
      <c r="F1644" t="s">
        <v>100</v>
      </c>
    </row>
    <row r="1645" spans="1:6">
      <c r="A1645" t="s">
        <v>19</v>
      </c>
      <c r="B1645" t="s">
        <v>14</v>
      </c>
      <c r="C1645" s="1">
        <v>44306</v>
      </c>
      <c r="D1645" s="1">
        <v>44309</v>
      </c>
      <c r="E1645">
        <v>5298.63</v>
      </c>
      <c r="F1645" t="s">
        <v>100</v>
      </c>
    </row>
    <row r="1646" spans="1:6">
      <c r="A1646" t="s">
        <v>75</v>
      </c>
      <c r="B1646" t="s">
        <v>12</v>
      </c>
      <c r="C1646" s="1">
        <v>44306</v>
      </c>
      <c r="D1646" s="1">
        <v>44309</v>
      </c>
      <c r="E1646">
        <v>3842.59</v>
      </c>
      <c r="F1646" t="s">
        <v>16</v>
      </c>
    </row>
    <row r="1647" spans="1:6">
      <c r="A1647" t="s">
        <v>19</v>
      </c>
      <c r="B1647" t="s">
        <v>14</v>
      </c>
      <c r="C1647" s="1">
        <v>44306</v>
      </c>
      <c r="D1647" s="1">
        <v>44309</v>
      </c>
      <c r="E1647">
        <v>7528.19</v>
      </c>
      <c r="F1647" t="s">
        <v>101</v>
      </c>
    </row>
    <row r="1648" spans="1:6">
      <c r="A1648" t="s">
        <v>102</v>
      </c>
      <c r="B1648" t="s">
        <v>14</v>
      </c>
      <c r="C1648" s="1">
        <v>44306</v>
      </c>
      <c r="D1648" s="1">
        <v>44309</v>
      </c>
      <c r="E1648">
        <v>11223.84</v>
      </c>
      <c r="F1648" t="s">
        <v>100</v>
      </c>
    </row>
    <row r="1649" spans="1:6">
      <c r="A1649" t="s">
        <v>103</v>
      </c>
      <c r="B1649" t="s">
        <v>71</v>
      </c>
      <c r="C1649" s="1">
        <v>44306</v>
      </c>
      <c r="D1649" s="1">
        <v>44309</v>
      </c>
      <c r="E1649">
        <v>4492.28</v>
      </c>
      <c r="F1649" t="s">
        <v>104</v>
      </c>
    </row>
    <row r="1650" spans="1:6">
      <c r="A1650" t="s">
        <v>105</v>
      </c>
      <c r="B1650" t="s">
        <v>25</v>
      </c>
      <c r="C1650" s="1">
        <v>44306</v>
      </c>
      <c r="D1650" s="1">
        <v>44309</v>
      </c>
      <c r="E1650">
        <v>523.25</v>
      </c>
      <c r="F1650" t="s">
        <v>16</v>
      </c>
    </row>
    <row r="1651" spans="1:6">
      <c r="A1651" t="s">
        <v>32</v>
      </c>
      <c r="B1651" t="s">
        <v>33</v>
      </c>
      <c r="C1651" s="1">
        <v>44305</v>
      </c>
      <c r="D1651" s="1">
        <v>44315</v>
      </c>
      <c r="E1651">
        <v>16275</v>
      </c>
      <c r="F1651" t="s">
        <v>26</v>
      </c>
    </row>
    <row r="1652" spans="1:6">
      <c r="A1652" t="s">
        <v>29</v>
      </c>
      <c r="B1652" t="s">
        <v>30</v>
      </c>
      <c r="C1652" s="1">
        <v>44305</v>
      </c>
      <c r="D1652" s="1">
        <v>44315</v>
      </c>
      <c r="E1652">
        <v>16275</v>
      </c>
      <c r="F1652" t="s">
        <v>20</v>
      </c>
    </row>
    <row r="1653" spans="1:6">
      <c r="A1653" t="s">
        <v>27</v>
      </c>
      <c r="B1653" t="s">
        <v>12</v>
      </c>
      <c r="C1653" s="1">
        <v>44305</v>
      </c>
      <c r="D1653" s="1">
        <v>44315</v>
      </c>
      <c r="E1653">
        <v>16275</v>
      </c>
      <c r="F1653" t="s">
        <v>26</v>
      </c>
    </row>
    <row r="1654" spans="1:6">
      <c r="A1654" t="s">
        <v>70</v>
      </c>
      <c r="B1654" t="s">
        <v>71</v>
      </c>
      <c r="C1654" s="1">
        <v>44305</v>
      </c>
      <c r="D1654" s="1">
        <v>44315</v>
      </c>
      <c r="E1654">
        <v>21190</v>
      </c>
      <c r="F1654" t="s">
        <v>26</v>
      </c>
    </row>
    <row r="1655" spans="1:6">
      <c r="A1655" t="s">
        <v>133</v>
      </c>
      <c r="B1655" t="s">
        <v>71</v>
      </c>
      <c r="C1655" s="1">
        <v>44315</v>
      </c>
      <c r="D1655" s="1">
        <v>44315</v>
      </c>
      <c r="E1655">
        <v>12115.25</v>
      </c>
      <c r="F1655" t="s">
        <v>149</v>
      </c>
    </row>
    <row r="1656" spans="1:6">
      <c r="A1656" t="s">
        <v>70</v>
      </c>
      <c r="B1656" t="s">
        <v>71</v>
      </c>
      <c r="C1656" s="1">
        <v>44315</v>
      </c>
      <c r="D1656" s="1">
        <v>44315</v>
      </c>
      <c r="E1656">
        <v>8625</v>
      </c>
      <c r="F1656" t="s">
        <v>132</v>
      </c>
    </row>
    <row r="1657" spans="1:6">
      <c r="A1657" t="s">
        <v>135</v>
      </c>
      <c r="B1657" t="s">
        <v>33</v>
      </c>
      <c r="C1657" s="1">
        <v>44315</v>
      </c>
      <c r="D1657" s="1">
        <v>44321</v>
      </c>
      <c r="E1657">
        <v>13570</v>
      </c>
      <c r="F1657" t="s">
        <v>132</v>
      </c>
    </row>
    <row r="1658" spans="1:6">
      <c r="A1658" t="s">
        <v>135</v>
      </c>
      <c r="B1658" t="s">
        <v>33</v>
      </c>
      <c r="C1658" s="1">
        <v>44295</v>
      </c>
      <c r="D1658" s="1">
        <v>44321</v>
      </c>
      <c r="E1658">
        <v>6032.03</v>
      </c>
      <c r="F1658" t="s">
        <v>145</v>
      </c>
    </row>
    <row r="1659" spans="1:6">
      <c r="A1659" t="s">
        <v>204</v>
      </c>
      <c r="B1659" t="s">
        <v>14</v>
      </c>
      <c r="C1659" s="1">
        <v>44295</v>
      </c>
      <c r="D1659" s="1">
        <v>44321</v>
      </c>
      <c r="E1659">
        <v>6837.5</v>
      </c>
      <c r="F1659" t="s">
        <v>20</v>
      </c>
    </row>
    <row r="1660" spans="1:6">
      <c r="A1660" t="s">
        <v>229</v>
      </c>
      <c r="B1660" t="s">
        <v>14</v>
      </c>
      <c r="C1660" s="1">
        <v>44295</v>
      </c>
      <c r="D1660" s="1">
        <v>44321</v>
      </c>
      <c r="E1660">
        <v>6564.44</v>
      </c>
      <c r="F1660" t="s">
        <v>20</v>
      </c>
    </row>
    <row r="1661" spans="1:6">
      <c r="A1661" t="s">
        <v>47</v>
      </c>
      <c r="B1661" t="s">
        <v>12</v>
      </c>
      <c r="C1661" s="1">
        <v>44295</v>
      </c>
      <c r="D1661" s="1">
        <v>44321</v>
      </c>
      <c r="E1661">
        <v>5313.83</v>
      </c>
      <c r="F1661" t="s">
        <v>26</v>
      </c>
    </row>
    <row r="1662" spans="1:6">
      <c r="A1662" t="s">
        <v>10</v>
      </c>
      <c r="B1662" t="s">
        <v>14</v>
      </c>
      <c r="C1662" s="1">
        <v>44309</v>
      </c>
      <c r="D1662" s="1">
        <v>44323</v>
      </c>
      <c r="E1662">
        <v>7965.12</v>
      </c>
      <c r="F1662" t="s">
        <v>101</v>
      </c>
    </row>
    <row r="1663" spans="1:6">
      <c r="A1663" t="s">
        <v>70</v>
      </c>
      <c r="B1663" t="s">
        <v>71</v>
      </c>
      <c r="C1663" s="1">
        <v>44309</v>
      </c>
      <c r="D1663" s="1">
        <v>44323</v>
      </c>
      <c r="E1663">
        <v>4254.43</v>
      </c>
      <c r="F1663" t="s">
        <v>113</v>
      </c>
    </row>
    <row r="1664" spans="1:6">
      <c r="A1664" t="s">
        <v>103</v>
      </c>
      <c r="B1664" t="s">
        <v>71</v>
      </c>
      <c r="C1664" s="1">
        <v>44309</v>
      </c>
      <c r="D1664" s="1">
        <v>44323</v>
      </c>
      <c r="E1664">
        <v>2602.2800000000002</v>
      </c>
      <c r="F1664" t="s">
        <v>114</v>
      </c>
    </row>
    <row r="1665" spans="1:6">
      <c r="A1665" t="s">
        <v>115</v>
      </c>
      <c r="B1665" t="s">
        <v>25</v>
      </c>
      <c r="C1665" s="1">
        <v>44309</v>
      </c>
      <c r="D1665" s="1">
        <v>44323</v>
      </c>
      <c r="E1665">
        <v>1621.5</v>
      </c>
      <c r="F1665" t="s">
        <v>57</v>
      </c>
    </row>
    <row r="1666" spans="1:6">
      <c r="A1666" t="s">
        <v>115</v>
      </c>
      <c r="B1666" t="s">
        <v>25</v>
      </c>
      <c r="C1666" s="1">
        <v>44309</v>
      </c>
      <c r="D1666" s="1">
        <v>44323</v>
      </c>
      <c r="E1666">
        <v>523.25</v>
      </c>
      <c r="F1666" t="s">
        <v>116</v>
      </c>
    </row>
    <row r="1667" spans="1:6">
      <c r="A1667" t="s">
        <v>75</v>
      </c>
      <c r="B1667" t="s">
        <v>12</v>
      </c>
      <c r="C1667" s="1">
        <v>44309</v>
      </c>
      <c r="D1667" s="1">
        <v>44323</v>
      </c>
      <c r="E1667">
        <v>4658.3100000000004</v>
      </c>
      <c r="F1667" t="s">
        <v>67</v>
      </c>
    </row>
    <row r="1668" spans="1:6">
      <c r="A1668" t="s">
        <v>49</v>
      </c>
      <c r="B1668" t="s">
        <v>35</v>
      </c>
      <c r="C1668" s="1">
        <v>44309</v>
      </c>
      <c r="D1668" s="1">
        <v>44323</v>
      </c>
      <c r="E1668">
        <v>4038.39</v>
      </c>
      <c r="F1668" t="s">
        <v>117</v>
      </c>
    </row>
    <row r="1669" spans="1:6">
      <c r="A1669" t="s">
        <v>54</v>
      </c>
      <c r="B1669" t="s">
        <v>33</v>
      </c>
      <c r="C1669" s="1">
        <v>44309</v>
      </c>
      <c r="D1669" s="1">
        <v>44323</v>
      </c>
      <c r="E1669">
        <v>5474</v>
      </c>
      <c r="F1669" t="s">
        <v>101</v>
      </c>
    </row>
    <row r="1670" spans="1:6">
      <c r="A1670" t="s">
        <v>49</v>
      </c>
      <c r="B1670" t="s">
        <v>35</v>
      </c>
      <c r="C1670" s="1">
        <v>44309</v>
      </c>
      <c r="D1670" s="1">
        <v>44323</v>
      </c>
      <c r="E1670">
        <v>4131.38</v>
      </c>
      <c r="F1670" t="s">
        <v>118</v>
      </c>
    </row>
    <row r="1671" spans="1:6">
      <c r="A1671" t="s">
        <v>32</v>
      </c>
      <c r="B1671" t="s">
        <v>33</v>
      </c>
      <c r="C1671" s="1">
        <v>44309</v>
      </c>
      <c r="D1671" s="1">
        <v>44323</v>
      </c>
      <c r="E1671">
        <v>7203.6</v>
      </c>
      <c r="F1671" t="s">
        <v>119</v>
      </c>
    </row>
    <row r="1672" spans="1:6">
      <c r="A1672" t="s">
        <v>10</v>
      </c>
      <c r="B1672" t="s">
        <v>14</v>
      </c>
      <c r="C1672" s="1">
        <v>44309</v>
      </c>
      <c r="D1672" s="1">
        <v>44323</v>
      </c>
      <c r="E1672">
        <v>8670.06</v>
      </c>
      <c r="F1672" t="s">
        <v>101</v>
      </c>
    </row>
    <row r="1673" spans="1:6">
      <c r="A1673" t="s">
        <v>225</v>
      </c>
      <c r="B1673" t="s">
        <v>226</v>
      </c>
      <c r="C1673" s="1">
        <v>44295</v>
      </c>
      <c r="D1673" s="1">
        <v>44309</v>
      </c>
      <c r="E1673">
        <v>5827.63</v>
      </c>
      <c r="F1673" t="s">
        <v>813</v>
      </c>
    </row>
    <row r="1674" spans="1:6">
      <c r="A1674" t="s">
        <v>19</v>
      </c>
      <c r="B1674" t="s">
        <v>14</v>
      </c>
      <c r="C1674" s="1">
        <v>44327</v>
      </c>
      <c r="D1674" s="1">
        <v>44327</v>
      </c>
      <c r="E1674">
        <v>150000</v>
      </c>
      <c r="F1674" t="s">
        <v>145</v>
      </c>
    </row>
    <row r="1675" spans="1:6">
      <c r="A1675" t="s">
        <v>55</v>
      </c>
      <c r="B1675" t="s">
        <v>12</v>
      </c>
      <c r="C1675" s="1">
        <v>44328</v>
      </c>
      <c r="D1675" s="1">
        <v>44329</v>
      </c>
      <c r="E1675">
        <v>6507.54</v>
      </c>
      <c r="F1675" t="s">
        <v>107</v>
      </c>
    </row>
    <row r="1676" spans="1:6">
      <c r="A1676" t="s">
        <v>133</v>
      </c>
      <c r="B1676" t="s">
        <v>71</v>
      </c>
      <c r="C1676" s="1">
        <v>44328</v>
      </c>
      <c r="D1676" s="1">
        <v>44329</v>
      </c>
      <c r="E1676">
        <v>1075.3699999999999</v>
      </c>
      <c r="F1676" t="s">
        <v>152</v>
      </c>
    </row>
    <row r="1677" spans="1:6">
      <c r="A1677" t="s">
        <v>154</v>
      </c>
      <c r="B1677" t="s">
        <v>155</v>
      </c>
      <c r="C1677" s="1">
        <v>44328</v>
      </c>
      <c r="D1677" s="1">
        <v>44329</v>
      </c>
      <c r="E1677">
        <v>15583.94</v>
      </c>
      <c r="F1677" t="s">
        <v>59</v>
      </c>
    </row>
    <row r="1678" spans="1:6">
      <c r="A1678" t="s">
        <v>73</v>
      </c>
      <c r="B1678" t="s">
        <v>12</v>
      </c>
      <c r="C1678" s="1">
        <v>44328</v>
      </c>
      <c r="D1678" s="1">
        <v>44329</v>
      </c>
      <c r="E1678">
        <v>1197</v>
      </c>
      <c r="F1678" t="s">
        <v>52</v>
      </c>
    </row>
    <row r="1679" spans="1:6">
      <c r="A1679" t="s">
        <v>51</v>
      </c>
      <c r="B1679" t="s">
        <v>25</v>
      </c>
      <c r="C1679" s="1">
        <v>44328</v>
      </c>
      <c r="D1679" s="1">
        <v>44329</v>
      </c>
      <c r="E1679">
        <v>1799.49</v>
      </c>
      <c r="F1679" t="s">
        <v>156</v>
      </c>
    </row>
    <row r="1680" spans="1:6">
      <c r="A1680" t="s">
        <v>143</v>
      </c>
      <c r="B1680" t="s">
        <v>12</v>
      </c>
      <c r="C1680" s="1">
        <v>44328</v>
      </c>
      <c r="D1680" s="1">
        <v>44329</v>
      </c>
      <c r="E1680">
        <v>6563.55</v>
      </c>
      <c r="F1680" t="s">
        <v>157</v>
      </c>
    </row>
    <row r="1681" spans="1:6">
      <c r="A1681" t="s">
        <v>154</v>
      </c>
      <c r="B1681" t="s">
        <v>155</v>
      </c>
      <c r="C1681" s="1">
        <v>44328</v>
      </c>
      <c r="D1681" s="1">
        <v>44329</v>
      </c>
      <c r="E1681">
        <v>4852.71</v>
      </c>
      <c r="F1681" t="s">
        <v>16</v>
      </c>
    </row>
    <row r="1682" spans="1:6">
      <c r="A1682" t="s">
        <v>47</v>
      </c>
      <c r="B1682" t="s">
        <v>12</v>
      </c>
      <c r="C1682" s="1">
        <v>44328</v>
      </c>
      <c r="D1682" s="1">
        <v>44333</v>
      </c>
      <c r="E1682">
        <v>7455</v>
      </c>
      <c r="F1682" t="s">
        <v>158</v>
      </c>
    </row>
    <row r="1683" spans="1:6">
      <c r="A1683" t="s">
        <v>47</v>
      </c>
      <c r="B1683" t="s">
        <v>12</v>
      </c>
      <c r="C1683" s="1">
        <v>44328</v>
      </c>
      <c r="D1683" s="1">
        <v>44333</v>
      </c>
      <c r="E1683">
        <v>7455</v>
      </c>
      <c r="F1683" t="s">
        <v>158</v>
      </c>
    </row>
    <row r="1684" spans="1:6">
      <c r="A1684" t="s">
        <v>51</v>
      </c>
      <c r="B1684" t="s">
        <v>25</v>
      </c>
      <c r="C1684" s="1">
        <v>44337</v>
      </c>
      <c r="D1684" s="1">
        <v>44341</v>
      </c>
      <c r="E1684">
        <v>1200</v>
      </c>
      <c r="F1684" t="s">
        <v>74</v>
      </c>
    </row>
    <row r="1685" spans="1:6">
      <c r="A1685" t="s">
        <v>37</v>
      </c>
      <c r="B1685" t="s">
        <v>12</v>
      </c>
      <c r="C1685" s="1">
        <v>44337</v>
      </c>
      <c r="D1685" s="1">
        <v>44341</v>
      </c>
      <c r="E1685">
        <v>8840</v>
      </c>
      <c r="F1685" t="s">
        <v>164</v>
      </c>
    </row>
    <row r="1686" spans="1:6">
      <c r="A1686" t="s">
        <v>86</v>
      </c>
      <c r="B1686" t="s">
        <v>87</v>
      </c>
      <c r="C1686" s="1">
        <v>44337</v>
      </c>
      <c r="D1686" s="1">
        <v>44341</v>
      </c>
      <c r="E1686">
        <v>33672</v>
      </c>
      <c r="F1686" t="s">
        <v>165</v>
      </c>
    </row>
    <row r="1687" spans="1:6">
      <c r="A1687" t="s">
        <v>11</v>
      </c>
      <c r="B1687" t="s">
        <v>12</v>
      </c>
      <c r="C1687" s="1">
        <v>44337</v>
      </c>
      <c r="D1687" s="1">
        <v>44341</v>
      </c>
      <c r="E1687">
        <v>14892.5</v>
      </c>
      <c r="F1687" t="s">
        <v>166</v>
      </c>
    </row>
    <row r="1688" spans="1:6">
      <c r="A1688" t="s">
        <v>167</v>
      </c>
      <c r="B1688" t="s">
        <v>14</v>
      </c>
      <c r="C1688" s="1">
        <v>44337</v>
      </c>
      <c r="D1688" s="1">
        <v>44341</v>
      </c>
      <c r="E1688">
        <v>7050</v>
      </c>
      <c r="F1688" t="s">
        <v>168</v>
      </c>
    </row>
    <row r="1689" spans="1:6">
      <c r="A1689" t="s">
        <v>11</v>
      </c>
      <c r="B1689" t="s">
        <v>12</v>
      </c>
      <c r="C1689" s="1">
        <v>44337</v>
      </c>
      <c r="D1689" s="1">
        <v>44341</v>
      </c>
      <c r="E1689">
        <v>6497.5</v>
      </c>
      <c r="F1689" t="s">
        <v>98</v>
      </c>
    </row>
    <row r="1690" spans="1:6">
      <c r="A1690" t="s">
        <v>19</v>
      </c>
      <c r="B1690" t="s">
        <v>14</v>
      </c>
      <c r="C1690" s="1">
        <v>44351</v>
      </c>
      <c r="D1690" s="1">
        <v>44355</v>
      </c>
      <c r="E1690">
        <v>150000</v>
      </c>
      <c r="F1690" t="s">
        <v>187</v>
      </c>
    </row>
    <row r="1691" spans="1:6">
      <c r="A1691" t="s">
        <v>139</v>
      </c>
      <c r="B1691" t="s">
        <v>12</v>
      </c>
      <c r="C1691" s="1">
        <v>44355</v>
      </c>
      <c r="D1691" s="1">
        <v>44361</v>
      </c>
      <c r="E1691">
        <v>31176.5</v>
      </c>
      <c r="F1691" t="s">
        <v>188</v>
      </c>
    </row>
    <row r="1692" spans="1:6">
      <c r="A1692" t="s">
        <v>103</v>
      </c>
      <c r="B1692" t="s">
        <v>71</v>
      </c>
      <c r="C1692" s="1">
        <v>44355</v>
      </c>
      <c r="D1692" s="1">
        <v>44361</v>
      </c>
      <c r="E1692">
        <v>179594.05</v>
      </c>
      <c r="F1692" t="s">
        <v>189</v>
      </c>
    </row>
    <row r="1693" spans="1:6">
      <c r="A1693" t="s">
        <v>32</v>
      </c>
      <c r="B1693" t="s">
        <v>33</v>
      </c>
      <c r="C1693" s="1">
        <v>44355</v>
      </c>
      <c r="D1693" s="1">
        <v>44361</v>
      </c>
      <c r="E1693">
        <v>28135.47</v>
      </c>
      <c r="F1693" t="s">
        <v>190</v>
      </c>
    </row>
    <row r="1694" spans="1:6">
      <c r="A1694" t="s">
        <v>11</v>
      </c>
      <c r="B1694" t="s">
        <v>12</v>
      </c>
      <c r="C1694" s="1">
        <v>44355</v>
      </c>
      <c r="D1694" s="1">
        <v>44361</v>
      </c>
      <c r="E1694">
        <v>695.75</v>
      </c>
      <c r="F1694" t="s">
        <v>191</v>
      </c>
    </row>
    <row r="1695" spans="1:6">
      <c r="A1695" t="s">
        <v>44</v>
      </c>
      <c r="B1695" t="s">
        <v>45</v>
      </c>
      <c r="C1695" s="1">
        <v>44355</v>
      </c>
      <c r="D1695" s="1">
        <v>44361</v>
      </c>
      <c r="E1695">
        <v>43881.03</v>
      </c>
      <c r="F1695" t="s">
        <v>192</v>
      </c>
    </row>
    <row r="1696" spans="1:6">
      <c r="A1696" t="s">
        <v>66</v>
      </c>
      <c r="B1696" t="s">
        <v>12</v>
      </c>
      <c r="C1696" s="1">
        <v>44355</v>
      </c>
      <c r="D1696" s="1">
        <v>44361</v>
      </c>
      <c r="E1696">
        <v>839.5</v>
      </c>
      <c r="F1696" t="s">
        <v>193</v>
      </c>
    </row>
    <row r="1697" spans="1:6">
      <c r="A1697" t="s">
        <v>167</v>
      </c>
      <c r="B1697" t="s">
        <v>14</v>
      </c>
      <c r="C1697" s="1">
        <v>44355</v>
      </c>
      <c r="D1697" s="1">
        <v>44365</v>
      </c>
      <c r="E1697">
        <v>4950</v>
      </c>
      <c r="F1697" t="s">
        <v>165</v>
      </c>
    </row>
    <row r="1698" spans="1:6">
      <c r="A1698" t="s">
        <v>51</v>
      </c>
      <c r="B1698" t="s">
        <v>25</v>
      </c>
      <c r="C1698" s="1">
        <v>44365</v>
      </c>
      <c r="D1698" s="1">
        <v>44375</v>
      </c>
      <c r="E1698">
        <v>12872.81</v>
      </c>
      <c r="F1698" t="s">
        <v>98</v>
      </c>
    </row>
    <row r="1699" spans="1:6">
      <c r="A1699" t="s">
        <v>204</v>
      </c>
      <c r="B1699" t="s">
        <v>14</v>
      </c>
      <c r="C1699" s="1">
        <v>44365</v>
      </c>
      <c r="D1699" s="1">
        <v>44375</v>
      </c>
      <c r="E1699">
        <v>12247.92</v>
      </c>
      <c r="F1699" t="s">
        <v>221</v>
      </c>
    </row>
    <row r="1700" spans="1:6">
      <c r="A1700" t="s">
        <v>19</v>
      </c>
      <c r="B1700" t="s">
        <v>14</v>
      </c>
      <c r="C1700" s="1">
        <v>44365</v>
      </c>
      <c r="D1700" s="1">
        <v>44375</v>
      </c>
      <c r="E1700">
        <v>6903.72</v>
      </c>
      <c r="F1700" t="s">
        <v>221</v>
      </c>
    </row>
    <row r="1701" spans="1:6">
      <c r="A1701" t="s">
        <v>19</v>
      </c>
      <c r="B1701" t="s">
        <v>14</v>
      </c>
      <c r="C1701" s="1">
        <v>44365</v>
      </c>
      <c r="D1701" s="1">
        <v>44375</v>
      </c>
      <c r="E1701">
        <v>16177.92</v>
      </c>
      <c r="F1701" t="s">
        <v>221</v>
      </c>
    </row>
    <row r="1702" spans="1:6">
      <c r="A1702" t="s">
        <v>19</v>
      </c>
      <c r="B1702" t="s">
        <v>14</v>
      </c>
      <c r="C1702" s="1">
        <v>44375</v>
      </c>
      <c r="D1702" s="1">
        <v>44375</v>
      </c>
      <c r="E1702">
        <v>13795.28</v>
      </c>
      <c r="F1702" t="s">
        <v>221</v>
      </c>
    </row>
    <row r="1703" spans="1:6">
      <c r="A1703" t="s">
        <v>47</v>
      </c>
      <c r="B1703" t="s">
        <v>12</v>
      </c>
      <c r="C1703" s="1">
        <v>44355</v>
      </c>
      <c r="D1703" s="1">
        <v>44365</v>
      </c>
      <c r="E1703">
        <v>22154.75</v>
      </c>
      <c r="F1703" t="s">
        <v>20</v>
      </c>
    </row>
    <row r="1704" spans="1:6">
      <c r="A1704" t="s">
        <v>88</v>
      </c>
      <c r="B1704" t="s">
        <v>89</v>
      </c>
      <c r="C1704" s="1">
        <v>44355</v>
      </c>
      <c r="D1704" s="1">
        <v>44365</v>
      </c>
      <c r="E1704">
        <v>22154.75</v>
      </c>
      <c r="F1704" t="s">
        <v>20</v>
      </c>
    </row>
    <row r="1705" spans="1:6">
      <c r="A1705" t="s">
        <v>143</v>
      </c>
      <c r="B1705" t="s">
        <v>12</v>
      </c>
      <c r="C1705" s="1">
        <v>44355</v>
      </c>
      <c r="D1705" s="1">
        <v>44365</v>
      </c>
      <c r="E1705">
        <v>22154.75</v>
      </c>
      <c r="F1705" t="s">
        <v>20</v>
      </c>
    </row>
    <row r="1706" spans="1:6">
      <c r="A1706" t="s">
        <v>86</v>
      </c>
      <c r="B1706" t="s">
        <v>87</v>
      </c>
      <c r="C1706" s="1">
        <v>44365</v>
      </c>
      <c r="D1706" s="1">
        <v>44375</v>
      </c>
      <c r="E1706">
        <v>22154.75</v>
      </c>
      <c r="F1706" t="s">
        <v>20</v>
      </c>
    </row>
    <row r="1707" spans="1:6">
      <c r="A1707" t="s">
        <v>24</v>
      </c>
      <c r="B1707" t="s">
        <v>25</v>
      </c>
      <c r="C1707" s="1">
        <v>44383</v>
      </c>
      <c r="D1707" s="1">
        <v>44389</v>
      </c>
      <c r="E1707">
        <v>2894.15</v>
      </c>
      <c r="F1707" t="s">
        <v>20</v>
      </c>
    </row>
    <row r="1708" spans="1:6">
      <c r="A1708" t="s">
        <v>131</v>
      </c>
      <c r="B1708" t="s">
        <v>33</v>
      </c>
      <c r="C1708" s="1">
        <v>44383</v>
      </c>
      <c r="D1708" s="1">
        <v>44389</v>
      </c>
      <c r="E1708">
        <v>5575</v>
      </c>
      <c r="F1708" t="s">
        <v>20</v>
      </c>
    </row>
    <row r="1709" spans="1:6">
      <c r="A1709" t="s">
        <v>24</v>
      </c>
      <c r="B1709" t="s">
        <v>25</v>
      </c>
      <c r="C1709" s="1">
        <v>44383</v>
      </c>
      <c r="D1709" s="1">
        <v>44389</v>
      </c>
      <c r="E1709">
        <v>15200</v>
      </c>
      <c r="F1709" t="s">
        <v>20</v>
      </c>
    </row>
    <row r="1710" spans="1:6">
      <c r="A1710" t="s">
        <v>51</v>
      </c>
      <c r="B1710" t="s">
        <v>25</v>
      </c>
      <c r="C1710" s="1">
        <v>44383</v>
      </c>
      <c r="D1710" s="1">
        <v>44389</v>
      </c>
      <c r="E1710">
        <v>11560</v>
      </c>
      <c r="F1710" t="s">
        <v>56</v>
      </c>
    </row>
    <row r="1711" spans="1:6">
      <c r="A1711" t="s">
        <v>60</v>
      </c>
      <c r="B1711" t="s">
        <v>25</v>
      </c>
      <c r="C1711" s="1">
        <v>44383</v>
      </c>
      <c r="D1711" s="1">
        <v>44389</v>
      </c>
      <c r="E1711">
        <v>11880</v>
      </c>
      <c r="F1711" t="s">
        <v>56</v>
      </c>
    </row>
    <row r="1712" spans="1:6">
      <c r="A1712" t="s">
        <v>34</v>
      </c>
      <c r="B1712" t="s">
        <v>35</v>
      </c>
      <c r="C1712" s="1">
        <v>44383</v>
      </c>
      <c r="D1712" s="1">
        <v>44389</v>
      </c>
      <c r="E1712">
        <v>13420</v>
      </c>
      <c r="F1712" t="s">
        <v>56</v>
      </c>
    </row>
    <row r="1713" spans="1:6">
      <c r="A1713" t="s">
        <v>49</v>
      </c>
      <c r="B1713" t="s">
        <v>35</v>
      </c>
      <c r="C1713" s="1">
        <v>44383</v>
      </c>
      <c r="D1713" s="1">
        <v>44389</v>
      </c>
      <c r="E1713">
        <v>13540</v>
      </c>
      <c r="F1713" t="s">
        <v>56</v>
      </c>
    </row>
    <row r="1714" spans="1:6">
      <c r="A1714" t="s">
        <v>54</v>
      </c>
      <c r="B1714" t="s">
        <v>33</v>
      </c>
      <c r="C1714" s="1">
        <v>44383</v>
      </c>
      <c r="D1714" s="1">
        <v>44389</v>
      </c>
      <c r="E1714">
        <v>15960</v>
      </c>
      <c r="F1714" t="s">
        <v>243</v>
      </c>
    </row>
    <row r="1715" spans="1:6">
      <c r="A1715" t="s">
        <v>19</v>
      </c>
      <c r="B1715" t="s">
        <v>14</v>
      </c>
      <c r="C1715" s="1">
        <v>44383</v>
      </c>
      <c r="D1715" s="1">
        <v>44389</v>
      </c>
      <c r="E1715">
        <v>58266</v>
      </c>
      <c r="F1715" t="s">
        <v>56</v>
      </c>
    </row>
    <row r="1716" spans="1:6">
      <c r="A1716" t="s">
        <v>41</v>
      </c>
      <c r="B1716" t="s">
        <v>10</v>
      </c>
      <c r="C1716" s="1">
        <v>44383</v>
      </c>
      <c r="D1716" s="1">
        <v>44389</v>
      </c>
      <c r="E1716">
        <v>16190</v>
      </c>
      <c r="F1716" t="s">
        <v>58</v>
      </c>
    </row>
    <row r="1717" spans="1:6">
      <c r="A1717" t="s">
        <v>167</v>
      </c>
      <c r="B1717" t="s">
        <v>14</v>
      </c>
      <c r="C1717" s="1">
        <v>44383</v>
      </c>
      <c r="D1717" s="1">
        <v>44389</v>
      </c>
      <c r="E1717">
        <v>18900</v>
      </c>
      <c r="F1717" t="s">
        <v>168</v>
      </c>
    </row>
    <row r="1718" spans="1:6">
      <c r="A1718" t="s">
        <v>19</v>
      </c>
      <c r="B1718" t="s">
        <v>14</v>
      </c>
      <c r="C1718" s="1">
        <v>44383</v>
      </c>
      <c r="D1718" s="1">
        <v>44389</v>
      </c>
      <c r="E1718">
        <v>14550</v>
      </c>
      <c r="F1718" t="s">
        <v>245</v>
      </c>
    </row>
    <row r="1719" spans="1:6">
      <c r="A1719" t="s">
        <v>201</v>
      </c>
      <c r="B1719" t="s">
        <v>14</v>
      </c>
      <c r="C1719" s="1">
        <v>44383</v>
      </c>
      <c r="D1719" s="1">
        <v>44389</v>
      </c>
      <c r="E1719">
        <v>3550</v>
      </c>
      <c r="F1719" t="s">
        <v>246</v>
      </c>
    </row>
    <row r="1720" spans="1:6">
      <c r="A1720" t="s">
        <v>44</v>
      </c>
      <c r="B1720" t="s">
        <v>45</v>
      </c>
      <c r="C1720" s="1">
        <v>44383</v>
      </c>
      <c r="D1720" s="1">
        <v>44389</v>
      </c>
      <c r="E1720">
        <v>20300</v>
      </c>
      <c r="F1720" t="s">
        <v>163</v>
      </c>
    </row>
    <row r="1721" spans="1:6">
      <c r="A1721" t="s">
        <v>55</v>
      </c>
      <c r="B1721" t="s">
        <v>12</v>
      </c>
      <c r="C1721" s="1">
        <v>44383</v>
      </c>
      <c r="D1721" s="1">
        <v>44389</v>
      </c>
      <c r="E1721">
        <v>6355</v>
      </c>
      <c r="F1721" t="s">
        <v>56</v>
      </c>
    </row>
    <row r="1722" spans="1:6">
      <c r="A1722" t="s">
        <v>11</v>
      </c>
      <c r="B1722" t="s">
        <v>12</v>
      </c>
      <c r="C1722" s="1">
        <v>44383</v>
      </c>
      <c r="D1722" s="1">
        <v>44389</v>
      </c>
      <c r="E1722">
        <v>7370</v>
      </c>
      <c r="F1722" t="s">
        <v>163</v>
      </c>
    </row>
    <row r="1723" spans="1:6">
      <c r="A1723" t="s">
        <v>55</v>
      </c>
      <c r="B1723" t="s">
        <v>12</v>
      </c>
      <c r="C1723" s="1">
        <v>44383</v>
      </c>
      <c r="D1723" s="1">
        <v>44389</v>
      </c>
      <c r="E1723">
        <v>5375</v>
      </c>
      <c r="F1723" t="s">
        <v>59</v>
      </c>
    </row>
    <row r="1724" spans="1:6">
      <c r="A1724" t="s">
        <v>55</v>
      </c>
      <c r="B1724" t="s">
        <v>12</v>
      </c>
      <c r="C1724" s="1">
        <v>44383</v>
      </c>
      <c r="D1724" s="1">
        <v>44389</v>
      </c>
      <c r="E1724">
        <v>8520</v>
      </c>
      <c r="F1724" t="s">
        <v>247</v>
      </c>
    </row>
    <row r="1725" spans="1:6">
      <c r="A1725" t="s">
        <v>55</v>
      </c>
      <c r="B1725" t="s">
        <v>12</v>
      </c>
      <c r="C1725" s="1">
        <v>44383</v>
      </c>
      <c r="D1725" s="1">
        <v>44389</v>
      </c>
      <c r="E1725">
        <v>15830</v>
      </c>
      <c r="F1725" t="s">
        <v>59</v>
      </c>
    </row>
    <row r="1726" spans="1:6">
      <c r="A1726" t="s">
        <v>55</v>
      </c>
      <c r="B1726" t="s">
        <v>12</v>
      </c>
      <c r="C1726" s="1">
        <v>44383</v>
      </c>
      <c r="D1726" s="1">
        <v>44389</v>
      </c>
      <c r="E1726">
        <v>8690</v>
      </c>
      <c r="F1726" t="s">
        <v>58</v>
      </c>
    </row>
    <row r="1727" spans="1:6">
      <c r="A1727" t="s">
        <v>86</v>
      </c>
      <c r="B1727" t="s">
        <v>87</v>
      </c>
      <c r="C1727" s="1">
        <v>44355</v>
      </c>
      <c r="D1727" s="1">
        <v>44361</v>
      </c>
      <c r="E1727">
        <v>6035.48</v>
      </c>
      <c r="F1727" t="s">
        <v>16</v>
      </c>
    </row>
    <row r="1728" spans="1:6">
      <c r="A1728" t="s">
        <v>225</v>
      </c>
      <c r="B1728" t="s">
        <v>226</v>
      </c>
      <c r="C1728" s="1">
        <v>44375</v>
      </c>
      <c r="D1728" s="1">
        <v>44391</v>
      </c>
      <c r="E1728">
        <v>1955</v>
      </c>
      <c r="F1728" t="s">
        <v>228</v>
      </c>
    </row>
    <row r="1729" spans="1:6">
      <c r="A1729" t="s">
        <v>14</v>
      </c>
      <c r="B1729" t="s">
        <v>14</v>
      </c>
      <c r="C1729" s="1">
        <v>44390</v>
      </c>
      <c r="D1729" s="1">
        <v>44391</v>
      </c>
      <c r="E1729">
        <v>4506.25</v>
      </c>
      <c r="F1729" t="s">
        <v>106</v>
      </c>
    </row>
    <row r="1730" spans="1:6">
      <c r="A1730" t="s">
        <v>41</v>
      </c>
      <c r="B1730" t="s">
        <v>14</v>
      </c>
      <c r="C1730" s="1">
        <v>44376</v>
      </c>
      <c r="D1730" s="1">
        <v>44393</v>
      </c>
      <c r="E1730">
        <v>5586</v>
      </c>
      <c r="F1730" t="s">
        <v>231</v>
      </c>
    </row>
    <row r="1731" spans="1:6">
      <c r="A1731" t="s">
        <v>229</v>
      </c>
      <c r="B1731" t="s">
        <v>14</v>
      </c>
      <c r="C1731" s="1">
        <v>44376</v>
      </c>
      <c r="D1731" s="1">
        <v>44393</v>
      </c>
      <c r="E1731">
        <v>4286</v>
      </c>
      <c r="F1731" t="s">
        <v>74</v>
      </c>
    </row>
    <row r="1732" spans="1:6">
      <c r="A1732" t="s">
        <v>19</v>
      </c>
      <c r="B1732" t="s">
        <v>14</v>
      </c>
      <c r="C1732" s="1">
        <v>44376</v>
      </c>
      <c r="D1732" s="1">
        <v>44393</v>
      </c>
      <c r="E1732">
        <v>4286</v>
      </c>
      <c r="F1732" t="s">
        <v>232</v>
      </c>
    </row>
    <row r="1733" spans="1:6">
      <c r="A1733" t="s">
        <v>233</v>
      </c>
      <c r="B1733" t="s">
        <v>14</v>
      </c>
      <c r="C1733" s="1">
        <v>44376</v>
      </c>
      <c r="D1733" s="1">
        <v>44393</v>
      </c>
      <c r="E1733">
        <v>2163.5</v>
      </c>
      <c r="F1733" t="s">
        <v>234</v>
      </c>
    </row>
    <row r="1734" spans="1:6">
      <c r="A1734" t="s">
        <v>29</v>
      </c>
      <c r="B1734" t="s">
        <v>30</v>
      </c>
      <c r="C1734" s="1">
        <v>44396</v>
      </c>
      <c r="D1734" s="1">
        <v>44397</v>
      </c>
      <c r="E1734">
        <v>2768.63</v>
      </c>
      <c r="F1734" t="s">
        <v>106</v>
      </c>
    </row>
    <row r="1735" spans="1:6">
      <c r="A1735" t="s">
        <v>37</v>
      </c>
      <c r="B1735" t="s">
        <v>12</v>
      </c>
      <c r="C1735" s="1">
        <v>44396</v>
      </c>
      <c r="D1735" s="1">
        <v>44397</v>
      </c>
      <c r="E1735">
        <v>1451.88</v>
      </c>
      <c r="F1735" t="s">
        <v>59</v>
      </c>
    </row>
    <row r="1736" spans="1:6">
      <c r="A1736" t="s">
        <v>142</v>
      </c>
      <c r="B1736" t="s">
        <v>12</v>
      </c>
      <c r="C1736" s="1">
        <v>44396</v>
      </c>
      <c r="D1736" s="1">
        <v>44397</v>
      </c>
      <c r="E1736">
        <v>488.75</v>
      </c>
      <c r="F1736" t="s">
        <v>59</v>
      </c>
    </row>
    <row r="1737" spans="1:6">
      <c r="A1737" t="s">
        <v>86</v>
      </c>
      <c r="B1737" t="s">
        <v>87</v>
      </c>
      <c r="C1737" s="1">
        <v>44396</v>
      </c>
      <c r="D1737" s="1">
        <v>44397</v>
      </c>
      <c r="E1737">
        <v>6349.61</v>
      </c>
      <c r="F1737" t="s">
        <v>252</v>
      </c>
    </row>
    <row r="1738" spans="1:6">
      <c r="A1738" t="s">
        <v>62</v>
      </c>
      <c r="B1738" t="s">
        <v>63</v>
      </c>
      <c r="C1738" s="1">
        <v>44396</v>
      </c>
      <c r="D1738" s="1">
        <v>44397</v>
      </c>
      <c r="E1738">
        <v>8418</v>
      </c>
      <c r="F1738" t="s">
        <v>106</v>
      </c>
    </row>
    <row r="1739" spans="1:6">
      <c r="A1739" t="s">
        <v>66</v>
      </c>
      <c r="B1739" t="s">
        <v>12</v>
      </c>
      <c r="C1739" s="1">
        <v>44396</v>
      </c>
      <c r="D1739" s="1">
        <v>44397</v>
      </c>
      <c r="E1739">
        <v>18952</v>
      </c>
      <c r="F1739" t="s">
        <v>165</v>
      </c>
    </row>
    <row r="1740" spans="1:6">
      <c r="A1740" t="s">
        <v>143</v>
      </c>
      <c r="B1740" t="s">
        <v>12</v>
      </c>
      <c r="C1740" s="1">
        <v>44396</v>
      </c>
      <c r="D1740" s="1">
        <v>44397</v>
      </c>
      <c r="E1740">
        <v>30072.5</v>
      </c>
      <c r="F1740" t="s">
        <v>253</v>
      </c>
    </row>
    <row r="1741" spans="1:6">
      <c r="A1741" t="s">
        <v>44</v>
      </c>
      <c r="B1741" t="s">
        <v>45</v>
      </c>
      <c r="C1741" s="1">
        <v>44396</v>
      </c>
      <c r="D1741" s="1">
        <v>44397</v>
      </c>
      <c r="E1741">
        <v>6957.5</v>
      </c>
      <c r="F1741" t="s">
        <v>165</v>
      </c>
    </row>
    <row r="1742" spans="1:6">
      <c r="A1742" t="s">
        <v>62</v>
      </c>
      <c r="B1742" t="s">
        <v>63</v>
      </c>
      <c r="C1742" s="1">
        <v>44396</v>
      </c>
      <c r="D1742" s="1">
        <v>44397</v>
      </c>
      <c r="E1742">
        <v>1054.0899999999999</v>
      </c>
      <c r="F1742" t="s">
        <v>59</v>
      </c>
    </row>
    <row r="1743" spans="1:6">
      <c r="A1743" t="s">
        <v>139</v>
      </c>
      <c r="B1743" t="s">
        <v>12</v>
      </c>
      <c r="C1743" s="1">
        <v>44396</v>
      </c>
      <c r="D1743" s="1">
        <v>44397</v>
      </c>
      <c r="E1743">
        <v>11442.5</v>
      </c>
      <c r="F1743" t="s">
        <v>254</v>
      </c>
    </row>
    <row r="1744" spans="1:6">
      <c r="A1744" t="s">
        <v>103</v>
      </c>
      <c r="B1744" t="s">
        <v>71</v>
      </c>
      <c r="C1744" s="1">
        <v>44396</v>
      </c>
      <c r="D1744" s="1">
        <v>44397</v>
      </c>
      <c r="E1744">
        <v>2006.18</v>
      </c>
      <c r="F1744" t="s">
        <v>106</v>
      </c>
    </row>
    <row r="1745" spans="1:6">
      <c r="A1745" t="s">
        <v>47</v>
      </c>
      <c r="B1745" t="s">
        <v>12</v>
      </c>
      <c r="C1745" s="1">
        <v>44396</v>
      </c>
      <c r="D1745" s="1">
        <v>44397</v>
      </c>
      <c r="E1745">
        <v>10562.75</v>
      </c>
      <c r="F1745" t="s">
        <v>106</v>
      </c>
    </row>
    <row r="1746" spans="1:6">
      <c r="A1746" t="s">
        <v>201</v>
      </c>
      <c r="B1746" t="s">
        <v>14</v>
      </c>
      <c r="C1746" s="1">
        <v>44355</v>
      </c>
      <c r="D1746" s="1">
        <v>44404</v>
      </c>
      <c r="E1746">
        <v>7900</v>
      </c>
      <c r="F1746" t="s">
        <v>202</v>
      </c>
    </row>
    <row r="1747" spans="1:6">
      <c r="A1747" t="s">
        <v>212</v>
      </c>
      <c r="B1747" t="s">
        <v>14</v>
      </c>
      <c r="C1747" s="1">
        <v>44406</v>
      </c>
      <c r="D1747" s="1">
        <v>44413</v>
      </c>
      <c r="E1747">
        <v>2050</v>
      </c>
      <c r="F1747" t="s">
        <v>168</v>
      </c>
    </row>
    <row r="1748" spans="1:6">
      <c r="A1748" t="s">
        <v>237</v>
      </c>
      <c r="B1748" t="s">
        <v>14</v>
      </c>
      <c r="C1748" s="1">
        <v>44406</v>
      </c>
      <c r="D1748" s="1">
        <v>44413</v>
      </c>
      <c r="E1748">
        <v>2941</v>
      </c>
      <c r="F1748" t="s">
        <v>116</v>
      </c>
    </row>
    <row r="1749" spans="1:6">
      <c r="A1749" t="s">
        <v>92</v>
      </c>
      <c r="B1749" t="s">
        <v>93</v>
      </c>
      <c r="C1749" s="1">
        <v>44406</v>
      </c>
      <c r="D1749" s="1">
        <v>44413</v>
      </c>
      <c r="E1749">
        <v>2100</v>
      </c>
      <c r="F1749" t="s">
        <v>42</v>
      </c>
    </row>
    <row r="1750" spans="1:6">
      <c r="A1750" t="s">
        <v>273</v>
      </c>
      <c r="B1750" t="s">
        <v>14</v>
      </c>
      <c r="C1750" s="1">
        <v>44406</v>
      </c>
      <c r="D1750" s="1">
        <v>44413</v>
      </c>
      <c r="E1750">
        <v>2740</v>
      </c>
      <c r="F1750" t="s">
        <v>274</v>
      </c>
    </row>
    <row r="1751" spans="1:6">
      <c r="A1751" t="s">
        <v>233</v>
      </c>
      <c r="B1751" t="s">
        <v>14</v>
      </c>
      <c r="C1751" s="1">
        <v>44406</v>
      </c>
      <c r="D1751" s="1">
        <v>44413</v>
      </c>
      <c r="E1751">
        <v>2600</v>
      </c>
      <c r="F1751" t="s">
        <v>275</v>
      </c>
    </row>
    <row r="1752" spans="1:6">
      <c r="A1752" t="s">
        <v>55</v>
      </c>
      <c r="B1752" t="s">
        <v>12</v>
      </c>
      <c r="C1752" s="1">
        <v>44406</v>
      </c>
      <c r="D1752" s="1">
        <v>44413</v>
      </c>
      <c r="E1752">
        <v>17557</v>
      </c>
      <c r="F1752" t="s">
        <v>20</v>
      </c>
    </row>
    <row r="1753" spans="1:6">
      <c r="A1753" t="s">
        <v>55</v>
      </c>
      <c r="B1753" t="s">
        <v>12</v>
      </c>
      <c r="C1753" s="1">
        <v>44406</v>
      </c>
      <c r="D1753" s="1">
        <v>44413</v>
      </c>
      <c r="E1753">
        <v>14986</v>
      </c>
      <c r="F1753" t="s">
        <v>276</v>
      </c>
    </row>
    <row r="1754" spans="1:6">
      <c r="A1754" t="s">
        <v>55</v>
      </c>
      <c r="B1754" t="s">
        <v>12</v>
      </c>
      <c r="C1754" s="1">
        <v>44406</v>
      </c>
      <c r="D1754" s="1">
        <v>44413</v>
      </c>
      <c r="E1754">
        <v>14527</v>
      </c>
      <c r="F1754" t="s">
        <v>106</v>
      </c>
    </row>
    <row r="1755" spans="1:6">
      <c r="A1755" t="s">
        <v>277</v>
      </c>
      <c r="B1755" t="s">
        <v>12</v>
      </c>
      <c r="C1755" s="1">
        <v>44406</v>
      </c>
      <c r="D1755" s="1">
        <v>44413</v>
      </c>
      <c r="E1755">
        <v>21240</v>
      </c>
      <c r="F1755" t="s">
        <v>248</v>
      </c>
    </row>
    <row r="1756" spans="1:6">
      <c r="A1756" t="s">
        <v>278</v>
      </c>
      <c r="B1756" t="s">
        <v>279</v>
      </c>
      <c r="C1756" s="1">
        <v>44406</v>
      </c>
      <c r="D1756" s="1">
        <v>44413</v>
      </c>
      <c r="E1756">
        <v>21240</v>
      </c>
      <c r="F1756" t="s">
        <v>248</v>
      </c>
    </row>
    <row r="1757" spans="1:6">
      <c r="A1757" t="s">
        <v>277</v>
      </c>
      <c r="B1757" t="s">
        <v>12</v>
      </c>
      <c r="C1757" s="1">
        <v>44406</v>
      </c>
      <c r="D1757" s="1">
        <v>44413</v>
      </c>
      <c r="E1757">
        <v>14825</v>
      </c>
      <c r="F1757" t="s">
        <v>274</v>
      </c>
    </row>
    <row r="1758" spans="1:6">
      <c r="A1758" t="s">
        <v>55</v>
      </c>
      <c r="B1758" t="s">
        <v>12</v>
      </c>
      <c r="C1758" s="1">
        <v>44412</v>
      </c>
      <c r="D1758" s="1">
        <v>44413</v>
      </c>
      <c r="E1758">
        <v>646.88</v>
      </c>
      <c r="F1758" t="s">
        <v>59</v>
      </c>
    </row>
    <row r="1759" spans="1:6">
      <c r="A1759" t="s">
        <v>41</v>
      </c>
      <c r="B1759" t="s">
        <v>10</v>
      </c>
      <c r="C1759" s="1">
        <v>44406</v>
      </c>
      <c r="D1759" s="1">
        <v>44418</v>
      </c>
      <c r="E1759">
        <v>230250</v>
      </c>
      <c r="F1759" t="s">
        <v>270</v>
      </c>
    </row>
    <row r="1760" spans="1:6">
      <c r="A1760" t="s">
        <v>51</v>
      </c>
      <c r="B1760" t="s">
        <v>25</v>
      </c>
      <c r="C1760" s="1">
        <v>44431</v>
      </c>
      <c r="D1760" s="1">
        <v>44433</v>
      </c>
      <c r="E1760">
        <v>5116.8100000000004</v>
      </c>
      <c r="F1760" t="s">
        <v>301</v>
      </c>
    </row>
    <row r="1761" spans="1:6">
      <c r="A1761" t="s">
        <v>54</v>
      </c>
      <c r="B1761" t="s">
        <v>33</v>
      </c>
      <c r="C1761" s="1">
        <v>44431</v>
      </c>
      <c r="D1761" s="1">
        <v>44433</v>
      </c>
      <c r="E1761">
        <v>9030.75</v>
      </c>
      <c r="F1761" t="s">
        <v>59</v>
      </c>
    </row>
    <row r="1762" spans="1:6">
      <c r="A1762" t="s">
        <v>49</v>
      </c>
      <c r="B1762" t="s">
        <v>35</v>
      </c>
      <c r="C1762" s="1">
        <v>44432</v>
      </c>
      <c r="D1762" s="1">
        <v>44435</v>
      </c>
      <c r="E1762">
        <v>11385</v>
      </c>
      <c r="F1762" t="s">
        <v>302</v>
      </c>
    </row>
    <row r="1763" spans="1:6">
      <c r="A1763" t="s">
        <v>102</v>
      </c>
      <c r="B1763" t="s">
        <v>14</v>
      </c>
      <c r="C1763" s="1">
        <v>44432</v>
      </c>
      <c r="D1763" s="1">
        <v>44435</v>
      </c>
      <c r="E1763">
        <v>20760</v>
      </c>
      <c r="F1763" t="s">
        <v>303</v>
      </c>
    </row>
    <row r="1764" spans="1:6">
      <c r="A1764" t="s">
        <v>54</v>
      </c>
      <c r="B1764" t="s">
        <v>33</v>
      </c>
      <c r="C1764" s="1">
        <v>44432</v>
      </c>
      <c r="D1764" s="1">
        <v>44435</v>
      </c>
      <c r="E1764">
        <v>18601.25</v>
      </c>
      <c r="F1764" t="s">
        <v>20</v>
      </c>
    </row>
    <row r="1765" spans="1:6">
      <c r="A1765" t="s">
        <v>49</v>
      </c>
      <c r="B1765" t="s">
        <v>35</v>
      </c>
      <c r="C1765" s="1">
        <v>44432</v>
      </c>
      <c r="D1765" s="1">
        <v>44435</v>
      </c>
      <c r="E1765">
        <v>20751.75</v>
      </c>
      <c r="F1765" t="s">
        <v>20</v>
      </c>
    </row>
    <row r="1766" spans="1:6">
      <c r="A1766" t="s">
        <v>277</v>
      </c>
      <c r="B1766" t="s">
        <v>12</v>
      </c>
      <c r="C1766" s="1">
        <v>44432</v>
      </c>
      <c r="D1766" s="1">
        <v>44435</v>
      </c>
      <c r="E1766">
        <v>5150</v>
      </c>
      <c r="F1766" t="s">
        <v>20</v>
      </c>
    </row>
    <row r="1767" spans="1:6">
      <c r="A1767" t="s">
        <v>27</v>
      </c>
      <c r="B1767" t="s">
        <v>12</v>
      </c>
      <c r="C1767" s="1">
        <v>44432</v>
      </c>
      <c r="D1767" s="1">
        <v>44435</v>
      </c>
      <c r="E1767">
        <v>1395</v>
      </c>
      <c r="F1767" t="s">
        <v>58</v>
      </c>
    </row>
    <row r="1768" spans="1:6">
      <c r="A1768" t="s">
        <v>62</v>
      </c>
      <c r="B1768" t="s">
        <v>63</v>
      </c>
      <c r="C1768" s="1">
        <v>44432</v>
      </c>
      <c r="D1768" s="1">
        <v>44435</v>
      </c>
      <c r="E1768">
        <v>15630</v>
      </c>
      <c r="F1768" t="s">
        <v>190</v>
      </c>
    </row>
    <row r="1769" spans="1:6">
      <c r="A1769" t="s">
        <v>237</v>
      </c>
      <c r="B1769" t="s">
        <v>14</v>
      </c>
      <c r="C1769" s="1">
        <v>44432</v>
      </c>
      <c r="D1769" s="1">
        <v>44435</v>
      </c>
      <c r="E1769">
        <v>1475</v>
      </c>
      <c r="F1769" t="s">
        <v>304</v>
      </c>
    </row>
    <row r="1770" spans="1:6">
      <c r="A1770" t="s">
        <v>229</v>
      </c>
      <c r="B1770" t="s">
        <v>14</v>
      </c>
      <c r="C1770" s="1">
        <v>44432</v>
      </c>
      <c r="D1770" s="1">
        <v>44435</v>
      </c>
      <c r="E1770">
        <v>1475</v>
      </c>
      <c r="F1770" t="s">
        <v>59</v>
      </c>
    </row>
    <row r="1771" spans="1:6">
      <c r="A1771" t="s">
        <v>75</v>
      </c>
      <c r="B1771" t="s">
        <v>12</v>
      </c>
      <c r="C1771" s="1">
        <v>44431</v>
      </c>
      <c r="D1771" s="1">
        <v>44433</v>
      </c>
      <c r="E1771">
        <v>10520.2</v>
      </c>
      <c r="F1771" t="s">
        <v>57</v>
      </c>
    </row>
    <row r="1772" spans="1:6">
      <c r="A1772" t="s">
        <v>10</v>
      </c>
      <c r="B1772" t="s">
        <v>14</v>
      </c>
      <c r="C1772" s="1">
        <v>44432</v>
      </c>
      <c r="D1772" s="1">
        <v>44435</v>
      </c>
      <c r="E1772">
        <v>23190.5</v>
      </c>
      <c r="F1772" t="s">
        <v>20</v>
      </c>
    </row>
    <row r="1773" spans="1:6">
      <c r="A1773" t="s">
        <v>73</v>
      </c>
      <c r="B1773" t="s">
        <v>12</v>
      </c>
      <c r="C1773" s="1">
        <v>44432</v>
      </c>
      <c r="D1773" s="1">
        <v>44435</v>
      </c>
      <c r="E1773">
        <v>15382.7</v>
      </c>
      <c r="F1773" t="s">
        <v>305</v>
      </c>
    </row>
    <row r="1774" spans="1:6">
      <c r="A1774" t="s">
        <v>51</v>
      </c>
      <c r="B1774" t="s">
        <v>25</v>
      </c>
      <c r="C1774" s="1">
        <v>44432</v>
      </c>
      <c r="D1774" s="1">
        <v>44435</v>
      </c>
      <c r="E1774">
        <v>9066.2000000000007</v>
      </c>
      <c r="F1774" t="s">
        <v>306</v>
      </c>
    </row>
    <row r="1775" spans="1:6">
      <c r="A1775" t="s">
        <v>11</v>
      </c>
      <c r="B1775" t="s">
        <v>12</v>
      </c>
      <c r="C1775" s="1">
        <v>44432</v>
      </c>
      <c r="D1775" s="1">
        <v>44435</v>
      </c>
      <c r="E1775">
        <v>4950</v>
      </c>
      <c r="F1775" t="s">
        <v>274</v>
      </c>
    </row>
    <row r="1776" spans="1:6">
      <c r="A1776" t="s">
        <v>142</v>
      </c>
      <c r="B1776" t="s">
        <v>12</v>
      </c>
      <c r="C1776" s="1">
        <v>44432</v>
      </c>
      <c r="D1776" s="1">
        <v>44435</v>
      </c>
      <c r="E1776">
        <v>5517.5</v>
      </c>
      <c r="F1776" t="s">
        <v>106</v>
      </c>
    </row>
    <row r="1777" spans="1:6">
      <c r="A1777" t="s">
        <v>73</v>
      </c>
      <c r="B1777" t="s">
        <v>12</v>
      </c>
      <c r="C1777" s="1">
        <v>44432</v>
      </c>
      <c r="D1777" s="1">
        <v>44435</v>
      </c>
      <c r="E1777">
        <v>8127.5</v>
      </c>
      <c r="F1777" t="s">
        <v>106</v>
      </c>
    </row>
    <row r="1778" spans="1:6">
      <c r="A1778" t="s">
        <v>11</v>
      </c>
      <c r="B1778" t="s">
        <v>12</v>
      </c>
      <c r="C1778" s="1">
        <v>44432</v>
      </c>
      <c r="D1778" s="1">
        <v>44435</v>
      </c>
      <c r="E1778">
        <v>4550</v>
      </c>
      <c r="F1778" t="s">
        <v>58</v>
      </c>
    </row>
    <row r="1779" spans="1:6">
      <c r="A1779" t="s">
        <v>41</v>
      </c>
      <c r="B1779" t="s">
        <v>14</v>
      </c>
      <c r="C1779" s="1">
        <v>44432</v>
      </c>
      <c r="D1779" s="1">
        <v>44435</v>
      </c>
      <c r="E1779">
        <v>9000</v>
      </c>
      <c r="F1779" t="s">
        <v>307</v>
      </c>
    </row>
    <row r="1780" spans="1:6">
      <c r="A1780" t="s">
        <v>102</v>
      </c>
      <c r="B1780" t="s">
        <v>14</v>
      </c>
      <c r="C1780" s="1">
        <v>44432</v>
      </c>
      <c r="D1780" s="1">
        <v>44435</v>
      </c>
      <c r="E1780">
        <v>9000</v>
      </c>
      <c r="F1780" t="s">
        <v>274</v>
      </c>
    </row>
    <row r="1781" spans="1:6">
      <c r="A1781" t="s">
        <v>10</v>
      </c>
      <c r="B1781" t="s">
        <v>14</v>
      </c>
      <c r="C1781" s="1">
        <v>44432</v>
      </c>
      <c r="D1781" s="1">
        <v>44435</v>
      </c>
      <c r="E1781">
        <v>12075</v>
      </c>
      <c r="F1781" t="s">
        <v>20</v>
      </c>
    </row>
    <row r="1782" spans="1:6">
      <c r="A1782" t="s">
        <v>27</v>
      </c>
      <c r="B1782" t="s">
        <v>12</v>
      </c>
      <c r="C1782" s="1">
        <v>44432</v>
      </c>
      <c r="D1782" s="1">
        <v>44435</v>
      </c>
      <c r="E1782">
        <v>1250</v>
      </c>
      <c r="F1782" t="s">
        <v>260</v>
      </c>
    </row>
    <row r="1783" spans="1:6">
      <c r="A1783" t="s">
        <v>27</v>
      </c>
      <c r="B1783" t="s">
        <v>12</v>
      </c>
      <c r="C1783" s="1">
        <v>44432</v>
      </c>
      <c r="D1783" s="1">
        <v>44435</v>
      </c>
      <c r="E1783">
        <v>1250</v>
      </c>
      <c r="F1783" t="s">
        <v>43</v>
      </c>
    </row>
    <row r="1784" spans="1:6">
      <c r="A1784" t="s">
        <v>51</v>
      </c>
      <c r="B1784" t="s">
        <v>25</v>
      </c>
      <c r="C1784" s="1">
        <v>44432</v>
      </c>
      <c r="D1784" s="1">
        <v>44435</v>
      </c>
      <c r="E1784">
        <v>8466</v>
      </c>
      <c r="F1784" t="s">
        <v>106</v>
      </c>
    </row>
    <row r="1785" spans="1:6">
      <c r="A1785" t="s">
        <v>49</v>
      </c>
      <c r="B1785" t="s">
        <v>35</v>
      </c>
      <c r="C1785" s="1">
        <v>44432</v>
      </c>
      <c r="D1785" s="1">
        <v>44435</v>
      </c>
      <c r="E1785">
        <v>4694.6000000000004</v>
      </c>
      <c r="F1785" t="s">
        <v>106</v>
      </c>
    </row>
    <row r="1786" spans="1:6">
      <c r="A1786" t="s">
        <v>308</v>
      </c>
      <c r="B1786" t="s">
        <v>25</v>
      </c>
      <c r="C1786" s="1">
        <v>44432</v>
      </c>
      <c r="D1786" s="1">
        <v>44435</v>
      </c>
      <c r="E1786">
        <v>16272.6</v>
      </c>
      <c r="F1786" t="s">
        <v>309</v>
      </c>
    </row>
    <row r="1787" spans="1:6">
      <c r="A1787" t="s">
        <v>225</v>
      </c>
      <c r="B1787" t="s">
        <v>226</v>
      </c>
      <c r="C1787" s="1">
        <v>44434</v>
      </c>
      <c r="D1787" s="1">
        <v>44435</v>
      </c>
      <c r="E1787">
        <v>14320</v>
      </c>
      <c r="F1787" t="s">
        <v>314</v>
      </c>
    </row>
    <row r="1788" spans="1:6">
      <c r="A1788" t="s">
        <v>225</v>
      </c>
      <c r="B1788" t="s">
        <v>226</v>
      </c>
      <c r="C1788" s="1">
        <v>44434</v>
      </c>
      <c r="D1788" s="1">
        <v>44435</v>
      </c>
      <c r="E1788">
        <v>10950</v>
      </c>
      <c r="F1788" t="s">
        <v>111</v>
      </c>
    </row>
    <row r="1789" spans="1:6">
      <c r="A1789" t="s">
        <v>225</v>
      </c>
      <c r="B1789" t="s">
        <v>226</v>
      </c>
      <c r="C1789" s="1">
        <v>44434</v>
      </c>
      <c r="D1789" s="1">
        <v>44439</v>
      </c>
      <c r="E1789">
        <v>15560</v>
      </c>
      <c r="F1789" t="s">
        <v>221</v>
      </c>
    </row>
    <row r="1790" spans="1:6">
      <c r="A1790" t="s">
        <v>135</v>
      </c>
      <c r="B1790" t="s">
        <v>33</v>
      </c>
      <c r="C1790" s="1">
        <v>44435</v>
      </c>
      <c r="D1790" s="1">
        <v>44444</v>
      </c>
      <c r="E1790">
        <v>1990</v>
      </c>
      <c r="F1790" t="s">
        <v>342</v>
      </c>
    </row>
    <row r="1791" spans="1:6">
      <c r="A1791" t="s">
        <v>133</v>
      </c>
      <c r="B1791" t="s">
        <v>71</v>
      </c>
      <c r="C1791" s="1">
        <v>44435</v>
      </c>
      <c r="D1791" s="1">
        <v>44444</v>
      </c>
      <c r="E1791">
        <v>31840</v>
      </c>
      <c r="F1791" t="s">
        <v>162</v>
      </c>
    </row>
    <row r="1792" spans="1:6">
      <c r="A1792" t="s">
        <v>135</v>
      </c>
      <c r="B1792" t="s">
        <v>33</v>
      </c>
      <c r="C1792" s="1">
        <v>44435</v>
      </c>
      <c r="D1792" s="1">
        <v>44444</v>
      </c>
      <c r="E1792">
        <v>11495</v>
      </c>
      <c r="F1792" t="s">
        <v>343</v>
      </c>
    </row>
    <row r="1793" spans="1:6">
      <c r="A1793" t="s">
        <v>32</v>
      </c>
      <c r="B1793" t="s">
        <v>33</v>
      </c>
      <c r="C1793" s="1">
        <v>44435</v>
      </c>
      <c r="D1793" s="1">
        <v>44444</v>
      </c>
      <c r="E1793">
        <v>36150</v>
      </c>
      <c r="F1793" t="s">
        <v>344</v>
      </c>
    </row>
    <row r="1794" spans="1:6">
      <c r="A1794" t="s">
        <v>29</v>
      </c>
      <c r="B1794" t="s">
        <v>30</v>
      </c>
      <c r="C1794" s="1">
        <v>44435</v>
      </c>
      <c r="D1794" s="1">
        <v>44444</v>
      </c>
      <c r="E1794">
        <v>42560</v>
      </c>
      <c r="F1794" t="s">
        <v>162</v>
      </c>
    </row>
    <row r="1795" spans="1:6">
      <c r="A1795" t="s">
        <v>24</v>
      </c>
      <c r="B1795" t="s">
        <v>25</v>
      </c>
      <c r="C1795" s="1">
        <v>44461</v>
      </c>
      <c r="D1795" s="1">
        <v>44461</v>
      </c>
      <c r="E1795">
        <v>12400.63</v>
      </c>
      <c r="F1795" t="s">
        <v>58</v>
      </c>
    </row>
    <row r="1796" spans="1:6">
      <c r="A1796" t="s">
        <v>133</v>
      </c>
      <c r="B1796" t="s">
        <v>71</v>
      </c>
      <c r="C1796" s="1">
        <v>44462</v>
      </c>
      <c r="D1796" s="1">
        <v>44464</v>
      </c>
      <c r="E1796">
        <v>67608.5</v>
      </c>
      <c r="F1796" t="s">
        <v>163</v>
      </c>
    </row>
    <row r="1797" spans="1:6">
      <c r="A1797" t="s">
        <v>229</v>
      </c>
      <c r="B1797" t="s">
        <v>14</v>
      </c>
      <c r="C1797" s="1">
        <v>44462</v>
      </c>
      <c r="D1797" s="1">
        <v>44464</v>
      </c>
      <c r="E1797">
        <v>3846.75</v>
      </c>
      <c r="F1797" t="s">
        <v>246</v>
      </c>
    </row>
    <row r="1798" spans="1:6">
      <c r="A1798" t="s">
        <v>41</v>
      </c>
      <c r="B1798" t="s">
        <v>10</v>
      </c>
      <c r="C1798" s="1">
        <v>44462</v>
      </c>
      <c r="D1798" s="1">
        <v>44464</v>
      </c>
      <c r="E1798">
        <v>16231.33</v>
      </c>
      <c r="F1798" t="s">
        <v>360</v>
      </c>
    </row>
    <row r="1799" spans="1:6">
      <c r="A1799" t="s">
        <v>69</v>
      </c>
      <c r="B1799" t="s">
        <v>14</v>
      </c>
      <c r="C1799" s="1">
        <v>44462</v>
      </c>
      <c r="D1799" s="1">
        <v>44464</v>
      </c>
      <c r="E1799">
        <v>13434.81</v>
      </c>
      <c r="F1799" t="s">
        <v>361</v>
      </c>
    </row>
    <row r="1800" spans="1:6">
      <c r="A1800" t="s">
        <v>62</v>
      </c>
      <c r="B1800" t="s">
        <v>63</v>
      </c>
      <c r="C1800" s="1">
        <v>44467</v>
      </c>
      <c r="D1800" s="1">
        <v>44473</v>
      </c>
      <c r="E1800">
        <v>8314.6</v>
      </c>
      <c r="F1800" t="s">
        <v>362</v>
      </c>
    </row>
    <row r="1801" spans="1:6">
      <c r="A1801" t="s">
        <v>62</v>
      </c>
      <c r="B1801" t="s">
        <v>63</v>
      </c>
      <c r="C1801" s="1">
        <v>44467</v>
      </c>
      <c r="D1801" s="1">
        <v>44473</v>
      </c>
      <c r="E1801">
        <v>5448.13</v>
      </c>
      <c r="F1801" t="s">
        <v>20</v>
      </c>
    </row>
    <row r="1802" spans="1:6">
      <c r="A1802" t="s">
        <v>62</v>
      </c>
      <c r="B1802" t="s">
        <v>63</v>
      </c>
      <c r="C1802" s="1">
        <v>44468</v>
      </c>
      <c r="D1802" s="1">
        <v>44473</v>
      </c>
      <c r="E1802">
        <v>16337.62</v>
      </c>
      <c r="F1802" t="s">
        <v>20</v>
      </c>
    </row>
    <row r="1803" spans="1:6">
      <c r="A1803" t="s">
        <v>34</v>
      </c>
      <c r="B1803" t="s">
        <v>35</v>
      </c>
      <c r="C1803" s="1">
        <v>44482</v>
      </c>
      <c r="D1803" s="1">
        <v>44483</v>
      </c>
      <c r="E1803">
        <v>6388.25</v>
      </c>
      <c r="F1803" t="s">
        <v>20</v>
      </c>
    </row>
    <row r="1804" spans="1:6">
      <c r="A1804" t="s">
        <v>34</v>
      </c>
      <c r="B1804" t="s">
        <v>35</v>
      </c>
      <c r="C1804" s="1">
        <v>44482</v>
      </c>
      <c r="D1804" s="1">
        <v>44483</v>
      </c>
      <c r="E1804">
        <v>4580.08</v>
      </c>
      <c r="F1804" t="s">
        <v>20</v>
      </c>
    </row>
    <row r="1805" spans="1:6">
      <c r="A1805" t="s">
        <v>34</v>
      </c>
      <c r="B1805" t="s">
        <v>35</v>
      </c>
      <c r="C1805" s="1">
        <v>44482</v>
      </c>
      <c r="D1805" s="1">
        <v>44483</v>
      </c>
      <c r="E1805">
        <v>8758.69</v>
      </c>
      <c r="F1805" t="s">
        <v>20</v>
      </c>
    </row>
    <row r="1806" spans="1:6">
      <c r="A1806" t="s">
        <v>34</v>
      </c>
      <c r="B1806" t="s">
        <v>35</v>
      </c>
      <c r="C1806" s="1">
        <v>44482</v>
      </c>
      <c r="D1806" s="1">
        <v>44483</v>
      </c>
      <c r="E1806">
        <v>6770.2</v>
      </c>
      <c r="F1806" t="s">
        <v>20</v>
      </c>
    </row>
    <row r="1807" spans="1:6">
      <c r="A1807" t="s">
        <v>34</v>
      </c>
      <c r="B1807" t="s">
        <v>35</v>
      </c>
      <c r="C1807" s="1">
        <v>44491</v>
      </c>
      <c r="D1807" s="1">
        <v>44495</v>
      </c>
      <c r="E1807">
        <v>2213.75</v>
      </c>
      <c r="F1807" t="s">
        <v>20</v>
      </c>
    </row>
    <row r="1808" spans="1:6">
      <c r="A1808" t="s">
        <v>54</v>
      </c>
      <c r="B1808" t="s">
        <v>33</v>
      </c>
      <c r="C1808" s="1">
        <v>44491</v>
      </c>
      <c r="D1808" s="1">
        <v>44495</v>
      </c>
      <c r="E1808">
        <v>2501.25</v>
      </c>
      <c r="F1808" t="s">
        <v>20</v>
      </c>
    </row>
    <row r="1809" spans="1:6">
      <c r="A1809" t="s">
        <v>49</v>
      </c>
      <c r="B1809" t="s">
        <v>35</v>
      </c>
      <c r="C1809" s="1">
        <v>44491</v>
      </c>
      <c r="D1809" s="1">
        <v>44495</v>
      </c>
      <c r="E1809">
        <v>2501.25</v>
      </c>
      <c r="F1809" t="s">
        <v>20</v>
      </c>
    </row>
    <row r="1810" spans="1:6">
      <c r="A1810" t="s">
        <v>44</v>
      </c>
      <c r="B1810" t="s">
        <v>45</v>
      </c>
      <c r="C1810" s="1">
        <v>44491</v>
      </c>
      <c r="D1810" s="1">
        <v>44495</v>
      </c>
      <c r="E1810">
        <v>16211.45</v>
      </c>
      <c r="F1810" t="s">
        <v>306</v>
      </c>
    </row>
    <row r="1811" spans="1:6">
      <c r="A1811" t="s">
        <v>55</v>
      </c>
      <c r="B1811" t="s">
        <v>12</v>
      </c>
      <c r="C1811" s="1">
        <v>44491</v>
      </c>
      <c r="D1811" s="1">
        <v>44495</v>
      </c>
      <c r="E1811">
        <v>2104.5</v>
      </c>
      <c r="F1811" t="s">
        <v>306</v>
      </c>
    </row>
    <row r="1812" spans="1:6">
      <c r="A1812" t="s">
        <v>142</v>
      </c>
      <c r="B1812" t="s">
        <v>12</v>
      </c>
      <c r="C1812" s="1">
        <v>44491</v>
      </c>
      <c r="D1812" s="1">
        <v>44495</v>
      </c>
      <c r="E1812">
        <v>32869.67</v>
      </c>
      <c r="F1812" t="s">
        <v>43</v>
      </c>
    </row>
    <row r="1813" spans="1:6">
      <c r="A1813" t="s">
        <v>70</v>
      </c>
      <c r="B1813" t="s">
        <v>71</v>
      </c>
      <c r="C1813" s="1">
        <v>44491</v>
      </c>
      <c r="D1813" s="1">
        <v>44495</v>
      </c>
      <c r="E1813">
        <v>4413.13</v>
      </c>
      <c r="F1813" t="s">
        <v>387</v>
      </c>
    </row>
    <row r="1814" spans="1:6">
      <c r="A1814" t="s">
        <v>115</v>
      </c>
      <c r="B1814" t="s">
        <v>25</v>
      </c>
      <c r="C1814" s="1">
        <v>44491</v>
      </c>
      <c r="D1814" s="1">
        <v>44495</v>
      </c>
      <c r="E1814">
        <v>661.25</v>
      </c>
      <c r="F1814" t="s">
        <v>388</v>
      </c>
    </row>
    <row r="1815" spans="1:6">
      <c r="A1815" t="s">
        <v>51</v>
      </c>
      <c r="B1815" t="s">
        <v>25</v>
      </c>
      <c r="C1815" s="1">
        <v>44491</v>
      </c>
      <c r="D1815" s="1">
        <v>44495</v>
      </c>
      <c r="E1815">
        <v>10292.5</v>
      </c>
      <c r="F1815" t="s">
        <v>56</v>
      </c>
    </row>
    <row r="1816" spans="1:6">
      <c r="A1816" t="s">
        <v>133</v>
      </c>
      <c r="B1816" t="s">
        <v>71</v>
      </c>
      <c r="C1816" s="1">
        <v>44496</v>
      </c>
      <c r="D1816" s="1">
        <v>44505</v>
      </c>
      <c r="E1816">
        <v>27067.55</v>
      </c>
      <c r="F1816" t="s">
        <v>394</v>
      </c>
    </row>
    <row r="1817" spans="1:6">
      <c r="A1817" t="s">
        <v>154</v>
      </c>
      <c r="B1817" t="s">
        <v>155</v>
      </c>
      <c r="C1817" s="1">
        <v>44496</v>
      </c>
      <c r="D1817" s="1">
        <v>44505</v>
      </c>
      <c r="E1817">
        <v>8747.6200000000008</v>
      </c>
      <c r="F1817" t="s">
        <v>401</v>
      </c>
    </row>
    <row r="1818" spans="1:6">
      <c r="A1818" t="s">
        <v>55</v>
      </c>
      <c r="B1818" t="s">
        <v>12</v>
      </c>
      <c r="C1818" s="1">
        <v>44496</v>
      </c>
      <c r="D1818" s="1">
        <v>44505</v>
      </c>
      <c r="E1818">
        <v>2057.1799999999998</v>
      </c>
      <c r="F1818" t="s">
        <v>57</v>
      </c>
    </row>
    <row r="1819" spans="1:6">
      <c r="A1819" t="s">
        <v>19</v>
      </c>
      <c r="B1819" t="s">
        <v>14</v>
      </c>
      <c r="C1819" s="1">
        <v>44496</v>
      </c>
      <c r="D1819" s="1">
        <v>44505</v>
      </c>
      <c r="E1819">
        <v>2702.5</v>
      </c>
      <c r="F1819" t="s">
        <v>306</v>
      </c>
    </row>
    <row r="1820" spans="1:6">
      <c r="A1820" t="s">
        <v>19</v>
      </c>
      <c r="B1820" t="s">
        <v>14</v>
      </c>
      <c r="C1820" s="1">
        <v>44496</v>
      </c>
      <c r="D1820" s="1">
        <v>44505</v>
      </c>
      <c r="E1820">
        <v>37643.96</v>
      </c>
      <c r="F1820" t="s">
        <v>402</v>
      </c>
    </row>
    <row r="1821" spans="1:6">
      <c r="A1821" t="s">
        <v>318</v>
      </c>
      <c r="B1821" t="s">
        <v>25</v>
      </c>
      <c r="C1821" s="1">
        <v>44496</v>
      </c>
      <c r="D1821" s="1">
        <v>44505</v>
      </c>
      <c r="E1821">
        <v>10114.81</v>
      </c>
      <c r="F1821" t="s">
        <v>403</v>
      </c>
    </row>
    <row r="1822" spans="1:6">
      <c r="A1822" t="s">
        <v>407</v>
      </c>
      <c r="B1822" t="s">
        <v>408</v>
      </c>
      <c r="C1822" s="1">
        <v>44498</v>
      </c>
      <c r="D1822" s="1">
        <v>44505</v>
      </c>
      <c r="E1822">
        <v>1926.25</v>
      </c>
      <c r="F1822" t="s">
        <v>59</v>
      </c>
    </row>
    <row r="1823" spans="1:6">
      <c r="A1823" t="s">
        <v>11</v>
      </c>
      <c r="B1823" t="s">
        <v>12</v>
      </c>
      <c r="C1823" s="1">
        <v>44498</v>
      </c>
      <c r="D1823" s="1">
        <v>44505</v>
      </c>
      <c r="E1823">
        <v>350392.44</v>
      </c>
      <c r="F1823" t="s">
        <v>223</v>
      </c>
    </row>
    <row r="1824" spans="1:6">
      <c r="A1824" t="s">
        <v>75</v>
      </c>
      <c r="B1824" t="s">
        <v>12</v>
      </c>
      <c r="C1824" s="1">
        <v>44496</v>
      </c>
      <c r="D1824" s="1">
        <v>44506</v>
      </c>
      <c r="E1824">
        <v>5200.5</v>
      </c>
      <c r="F1824" t="s">
        <v>395</v>
      </c>
    </row>
    <row r="1825" spans="1:6">
      <c r="A1825" t="s">
        <v>115</v>
      </c>
      <c r="B1825" t="s">
        <v>25</v>
      </c>
      <c r="C1825" s="1">
        <v>44496</v>
      </c>
      <c r="D1825" s="1">
        <v>44506</v>
      </c>
      <c r="E1825">
        <v>1400</v>
      </c>
      <c r="F1825" t="s">
        <v>43</v>
      </c>
    </row>
    <row r="1826" spans="1:6">
      <c r="A1826" t="s">
        <v>143</v>
      </c>
      <c r="B1826" t="s">
        <v>12</v>
      </c>
      <c r="C1826" s="1">
        <v>44496</v>
      </c>
      <c r="D1826" s="1">
        <v>44506</v>
      </c>
      <c r="E1826">
        <v>4754.2</v>
      </c>
      <c r="F1826" t="s">
        <v>305</v>
      </c>
    </row>
    <row r="1827" spans="1:6">
      <c r="A1827" t="s">
        <v>143</v>
      </c>
      <c r="B1827" t="s">
        <v>12</v>
      </c>
      <c r="C1827" s="1">
        <v>44496</v>
      </c>
      <c r="D1827" s="1">
        <v>44506</v>
      </c>
      <c r="E1827">
        <v>9902</v>
      </c>
      <c r="F1827" t="s">
        <v>106</v>
      </c>
    </row>
    <row r="1828" spans="1:6">
      <c r="A1828" t="s">
        <v>27</v>
      </c>
      <c r="B1828" t="s">
        <v>12</v>
      </c>
      <c r="C1828" s="1">
        <v>44496</v>
      </c>
      <c r="D1828" s="1">
        <v>44506</v>
      </c>
      <c r="E1828">
        <v>33915</v>
      </c>
      <c r="F1828" t="s">
        <v>56</v>
      </c>
    </row>
    <row r="1829" spans="1:6">
      <c r="A1829" t="s">
        <v>141</v>
      </c>
      <c r="B1829" t="s">
        <v>12</v>
      </c>
      <c r="C1829" s="1">
        <v>44496</v>
      </c>
      <c r="D1829" s="1">
        <v>44506</v>
      </c>
      <c r="E1829">
        <v>29590</v>
      </c>
      <c r="F1829" t="s">
        <v>396</v>
      </c>
    </row>
    <row r="1830" spans="1:6">
      <c r="A1830" t="s">
        <v>66</v>
      </c>
      <c r="B1830" t="s">
        <v>12</v>
      </c>
      <c r="C1830" s="1">
        <v>44496</v>
      </c>
      <c r="D1830" s="1">
        <v>44506</v>
      </c>
      <c r="E1830">
        <v>11550</v>
      </c>
      <c r="F1830" t="s">
        <v>59</v>
      </c>
    </row>
    <row r="1831" spans="1:6">
      <c r="A1831" t="s">
        <v>141</v>
      </c>
      <c r="B1831" t="s">
        <v>12</v>
      </c>
      <c r="C1831" s="1">
        <v>44496</v>
      </c>
      <c r="D1831" s="1">
        <v>44506</v>
      </c>
      <c r="E1831">
        <v>18900</v>
      </c>
      <c r="F1831" t="s">
        <v>397</v>
      </c>
    </row>
    <row r="1832" spans="1:6">
      <c r="A1832" t="s">
        <v>47</v>
      </c>
      <c r="B1832" t="s">
        <v>12</v>
      </c>
      <c r="C1832" s="1">
        <v>44496</v>
      </c>
      <c r="D1832" s="1">
        <v>44506</v>
      </c>
      <c r="E1832">
        <v>30465</v>
      </c>
      <c r="F1832" t="s">
        <v>56</v>
      </c>
    </row>
    <row r="1833" spans="1:6">
      <c r="A1833" t="s">
        <v>66</v>
      </c>
      <c r="B1833" t="s">
        <v>12</v>
      </c>
      <c r="C1833" s="1">
        <v>44496</v>
      </c>
      <c r="D1833" s="1">
        <v>44506</v>
      </c>
      <c r="E1833">
        <v>33400</v>
      </c>
      <c r="F1833" t="s">
        <v>56</v>
      </c>
    </row>
    <row r="1834" spans="1:6">
      <c r="A1834" t="s">
        <v>141</v>
      </c>
      <c r="B1834" t="s">
        <v>12</v>
      </c>
      <c r="C1834" s="1">
        <v>44496</v>
      </c>
      <c r="D1834" s="1">
        <v>44506</v>
      </c>
      <c r="E1834">
        <v>15350</v>
      </c>
      <c r="F1834" t="s">
        <v>58</v>
      </c>
    </row>
    <row r="1835" spans="1:6">
      <c r="A1835" t="s">
        <v>141</v>
      </c>
      <c r="B1835" t="s">
        <v>12</v>
      </c>
      <c r="C1835" s="1">
        <v>44496</v>
      </c>
      <c r="D1835" s="1">
        <v>44506</v>
      </c>
      <c r="E1835">
        <v>14000</v>
      </c>
      <c r="F1835" t="s">
        <v>163</v>
      </c>
    </row>
    <row r="1836" spans="1:6">
      <c r="A1836" t="s">
        <v>70</v>
      </c>
      <c r="B1836" t="s">
        <v>71</v>
      </c>
      <c r="C1836" s="1">
        <v>44496</v>
      </c>
      <c r="D1836" s="1">
        <v>44506</v>
      </c>
      <c r="E1836">
        <v>18915.63</v>
      </c>
      <c r="F1836" t="s">
        <v>398</v>
      </c>
    </row>
    <row r="1837" spans="1:6">
      <c r="A1837" t="s">
        <v>70</v>
      </c>
      <c r="B1837" t="s">
        <v>71</v>
      </c>
      <c r="C1837" s="1">
        <v>44496</v>
      </c>
      <c r="D1837" s="1">
        <v>44506</v>
      </c>
      <c r="E1837">
        <v>17900</v>
      </c>
      <c r="F1837" t="s">
        <v>20</v>
      </c>
    </row>
    <row r="1838" spans="1:6">
      <c r="A1838" t="s">
        <v>29</v>
      </c>
      <c r="B1838" t="s">
        <v>30</v>
      </c>
      <c r="C1838" s="1">
        <v>44496</v>
      </c>
      <c r="D1838" s="1">
        <v>44506</v>
      </c>
      <c r="E1838">
        <v>17900</v>
      </c>
      <c r="F1838" t="s">
        <v>20</v>
      </c>
    </row>
    <row r="1839" spans="1:6">
      <c r="A1839" t="s">
        <v>24</v>
      </c>
      <c r="B1839" t="s">
        <v>25</v>
      </c>
      <c r="C1839" s="1">
        <v>44496</v>
      </c>
      <c r="D1839" s="1">
        <v>44506</v>
      </c>
      <c r="E1839">
        <v>17900</v>
      </c>
      <c r="F1839" t="s">
        <v>20</v>
      </c>
    </row>
    <row r="1840" spans="1:6">
      <c r="A1840" t="s">
        <v>70</v>
      </c>
      <c r="B1840" t="s">
        <v>71</v>
      </c>
      <c r="C1840" s="1">
        <v>44496</v>
      </c>
      <c r="D1840" s="1">
        <v>44506</v>
      </c>
      <c r="E1840">
        <v>22400</v>
      </c>
      <c r="F1840" t="s">
        <v>20</v>
      </c>
    </row>
    <row r="1841" spans="1:6">
      <c r="A1841" t="s">
        <v>70</v>
      </c>
      <c r="B1841" t="s">
        <v>71</v>
      </c>
      <c r="C1841" s="1">
        <v>44496</v>
      </c>
      <c r="D1841" s="1">
        <v>44506</v>
      </c>
      <c r="E1841">
        <v>19400</v>
      </c>
      <c r="F1841" t="s">
        <v>20</v>
      </c>
    </row>
    <row r="1842" spans="1:6">
      <c r="A1842" t="s">
        <v>27</v>
      </c>
      <c r="B1842" t="s">
        <v>12</v>
      </c>
      <c r="C1842" s="1">
        <v>44496</v>
      </c>
      <c r="D1842" s="1">
        <v>44506</v>
      </c>
      <c r="E1842">
        <v>17900</v>
      </c>
      <c r="F1842" t="s">
        <v>20</v>
      </c>
    </row>
    <row r="1843" spans="1:6">
      <c r="A1843" t="s">
        <v>27</v>
      </c>
      <c r="B1843" t="s">
        <v>12</v>
      </c>
      <c r="C1843" s="1">
        <v>44496</v>
      </c>
      <c r="D1843" s="1">
        <v>44506</v>
      </c>
      <c r="E1843">
        <v>17900</v>
      </c>
      <c r="F1843" t="s">
        <v>20</v>
      </c>
    </row>
    <row r="1844" spans="1:6">
      <c r="A1844" t="s">
        <v>32</v>
      </c>
      <c r="B1844" t="s">
        <v>33</v>
      </c>
      <c r="C1844" s="1">
        <v>44496</v>
      </c>
      <c r="D1844" s="1">
        <v>44506</v>
      </c>
      <c r="E1844">
        <v>11100</v>
      </c>
      <c r="F1844" t="s">
        <v>20</v>
      </c>
    </row>
    <row r="1845" spans="1:6">
      <c r="A1845" t="s">
        <v>32</v>
      </c>
      <c r="B1845" t="s">
        <v>33</v>
      </c>
      <c r="C1845" s="1">
        <v>44496</v>
      </c>
      <c r="D1845" s="1">
        <v>44506</v>
      </c>
      <c r="E1845">
        <v>17900</v>
      </c>
      <c r="F1845" t="s">
        <v>20</v>
      </c>
    </row>
    <row r="1846" spans="1:6">
      <c r="A1846" t="s">
        <v>32</v>
      </c>
      <c r="B1846" t="s">
        <v>33</v>
      </c>
      <c r="C1846" s="1">
        <v>44496</v>
      </c>
      <c r="D1846" s="1">
        <v>44506</v>
      </c>
      <c r="E1846">
        <v>6800</v>
      </c>
      <c r="F1846" t="s">
        <v>400</v>
      </c>
    </row>
    <row r="1847" spans="1:6">
      <c r="A1847" t="s">
        <v>24</v>
      </c>
      <c r="B1847" t="s">
        <v>25</v>
      </c>
      <c r="C1847" s="1">
        <v>44496</v>
      </c>
      <c r="D1847" s="1">
        <v>44506</v>
      </c>
      <c r="E1847">
        <v>17900</v>
      </c>
      <c r="F1847" t="s">
        <v>20</v>
      </c>
    </row>
    <row r="1848" spans="1:6">
      <c r="A1848" t="s">
        <v>66</v>
      </c>
      <c r="B1848" t="s">
        <v>12</v>
      </c>
      <c r="C1848" s="1">
        <v>44496</v>
      </c>
      <c r="D1848" s="1">
        <v>44506</v>
      </c>
      <c r="E1848">
        <v>3450</v>
      </c>
      <c r="F1848" t="s">
        <v>359</v>
      </c>
    </row>
    <row r="1849" spans="1:6">
      <c r="A1849" t="s">
        <v>55</v>
      </c>
      <c r="B1849" t="s">
        <v>12</v>
      </c>
      <c r="C1849" s="1">
        <v>44496</v>
      </c>
      <c r="D1849" s="1">
        <v>44506</v>
      </c>
      <c r="E1849">
        <v>3450</v>
      </c>
      <c r="F1849" t="s">
        <v>43</v>
      </c>
    </row>
    <row r="1850" spans="1:6">
      <c r="A1850" t="s">
        <v>277</v>
      </c>
      <c r="B1850" t="s">
        <v>12</v>
      </c>
      <c r="C1850" s="1">
        <v>44496</v>
      </c>
      <c r="D1850" s="1">
        <v>44506</v>
      </c>
      <c r="E1850">
        <v>4900</v>
      </c>
      <c r="F1850" t="s">
        <v>404</v>
      </c>
    </row>
    <row r="1851" spans="1:6">
      <c r="A1851" t="s">
        <v>19</v>
      </c>
      <c r="B1851" t="s">
        <v>14</v>
      </c>
      <c r="C1851" s="1">
        <v>44496</v>
      </c>
      <c r="D1851" s="1">
        <v>44506</v>
      </c>
      <c r="E1851">
        <v>23130</v>
      </c>
      <c r="F1851" t="s">
        <v>59</v>
      </c>
    </row>
    <row r="1852" spans="1:6">
      <c r="A1852" t="s">
        <v>19</v>
      </c>
      <c r="B1852" t="s">
        <v>14</v>
      </c>
      <c r="C1852" s="1">
        <v>44496</v>
      </c>
      <c r="D1852" s="1">
        <v>44506</v>
      </c>
      <c r="E1852">
        <v>4758</v>
      </c>
      <c r="F1852" t="s">
        <v>59</v>
      </c>
    </row>
    <row r="1853" spans="1:6">
      <c r="A1853" t="s">
        <v>19</v>
      </c>
      <c r="B1853" t="s">
        <v>14</v>
      </c>
      <c r="C1853" s="1">
        <v>44496</v>
      </c>
      <c r="D1853" s="1">
        <v>44506</v>
      </c>
      <c r="E1853">
        <v>4210</v>
      </c>
      <c r="F1853" t="s">
        <v>59</v>
      </c>
    </row>
    <row r="1854" spans="1:6">
      <c r="A1854" t="s">
        <v>62</v>
      </c>
      <c r="B1854" t="s">
        <v>63</v>
      </c>
      <c r="C1854" s="1">
        <v>44504</v>
      </c>
      <c r="D1854" s="1">
        <v>44509</v>
      </c>
      <c r="E1854">
        <v>14954.12</v>
      </c>
      <c r="F1854" t="s">
        <v>260</v>
      </c>
    </row>
    <row r="1855" spans="1:6">
      <c r="A1855" t="s">
        <v>86</v>
      </c>
      <c r="B1855" t="s">
        <v>87</v>
      </c>
      <c r="C1855" s="1">
        <v>44504</v>
      </c>
      <c r="D1855" s="1">
        <v>44509</v>
      </c>
      <c r="E1855">
        <v>11527.3</v>
      </c>
      <c r="F1855" t="s">
        <v>116</v>
      </c>
    </row>
    <row r="1856" spans="1:6">
      <c r="A1856" t="s">
        <v>86</v>
      </c>
      <c r="B1856" t="s">
        <v>87</v>
      </c>
      <c r="C1856" s="1">
        <v>44504</v>
      </c>
      <c r="D1856" s="1">
        <v>44509</v>
      </c>
      <c r="E1856">
        <v>9000.4</v>
      </c>
      <c r="F1856" t="s">
        <v>59</v>
      </c>
    </row>
    <row r="1857" spans="1:6">
      <c r="A1857" t="s">
        <v>154</v>
      </c>
      <c r="B1857" t="s">
        <v>155</v>
      </c>
      <c r="C1857" s="1">
        <v>44508</v>
      </c>
      <c r="D1857" s="1">
        <v>44509</v>
      </c>
      <c r="E1857">
        <v>920</v>
      </c>
      <c r="F1857" t="s">
        <v>59</v>
      </c>
    </row>
    <row r="1858" spans="1:6">
      <c r="A1858" t="s">
        <v>142</v>
      </c>
      <c r="B1858" t="s">
        <v>12</v>
      </c>
      <c r="C1858" s="1">
        <v>44508</v>
      </c>
      <c r="D1858" s="1">
        <v>44509</v>
      </c>
      <c r="E1858">
        <v>1293.75</v>
      </c>
      <c r="F1858" t="s">
        <v>56</v>
      </c>
    </row>
    <row r="1859" spans="1:6">
      <c r="A1859" t="s">
        <v>416</v>
      </c>
      <c r="B1859" t="s">
        <v>417</v>
      </c>
      <c r="C1859" s="1">
        <v>44508</v>
      </c>
      <c r="D1859" s="1">
        <v>44509</v>
      </c>
      <c r="E1859">
        <v>3018.75</v>
      </c>
      <c r="F1859" t="s">
        <v>419</v>
      </c>
    </row>
    <row r="1860" spans="1:6">
      <c r="A1860" t="s">
        <v>66</v>
      </c>
      <c r="B1860" t="s">
        <v>12</v>
      </c>
      <c r="C1860" s="1">
        <v>44508</v>
      </c>
      <c r="D1860" s="1">
        <v>44509</v>
      </c>
      <c r="E1860">
        <v>5232.5</v>
      </c>
      <c r="F1860" t="s">
        <v>58</v>
      </c>
    </row>
    <row r="1861" spans="1:6">
      <c r="A1861" t="s">
        <v>420</v>
      </c>
      <c r="B1861" t="s">
        <v>421</v>
      </c>
      <c r="C1861" s="1">
        <v>44508</v>
      </c>
      <c r="D1861" s="1">
        <v>44509</v>
      </c>
      <c r="E1861">
        <v>2496.94</v>
      </c>
      <c r="F1861" t="s">
        <v>423</v>
      </c>
    </row>
    <row r="1862" spans="1:6">
      <c r="A1862" t="s">
        <v>44</v>
      </c>
      <c r="B1862" t="s">
        <v>45</v>
      </c>
      <c r="C1862" s="1">
        <v>44496</v>
      </c>
      <c r="D1862" s="1">
        <v>44509</v>
      </c>
      <c r="E1862">
        <v>8350</v>
      </c>
      <c r="F1862" t="s">
        <v>168</v>
      </c>
    </row>
    <row r="1863" spans="1:6">
      <c r="A1863" t="s">
        <v>47</v>
      </c>
      <c r="B1863" t="s">
        <v>12</v>
      </c>
      <c r="C1863" s="1">
        <v>44496</v>
      </c>
      <c r="D1863" s="1">
        <v>44506</v>
      </c>
      <c r="E1863">
        <v>5200</v>
      </c>
      <c r="F1863" t="s">
        <v>168</v>
      </c>
    </row>
    <row r="1864" spans="1:6">
      <c r="A1864" t="s">
        <v>44</v>
      </c>
      <c r="B1864" t="s">
        <v>45</v>
      </c>
      <c r="C1864" s="1">
        <v>44496</v>
      </c>
      <c r="D1864" s="1">
        <v>44506</v>
      </c>
      <c r="E1864">
        <v>2500</v>
      </c>
      <c r="F1864" t="s">
        <v>246</v>
      </c>
    </row>
    <row r="1865" spans="1:6">
      <c r="A1865" t="s">
        <v>44</v>
      </c>
      <c r="B1865" t="s">
        <v>45</v>
      </c>
      <c r="C1865" s="1">
        <v>44496</v>
      </c>
      <c r="D1865" s="1">
        <v>44509</v>
      </c>
      <c r="E1865">
        <v>27840</v>
      </c>
      <c r="F1865" t="s">
        <v>56</v>
      </c>
    </row>
    <row r="1866" spans="1:6">
      <c r="A1866" t="s">
        <v>62</v>
      </c>
      <c r="B1866" t="s">
        <v>63</v>
      </c>
      <c r="C1866" s="1">
        <v>44496</v>
      </c>
      <c r="D1866" s="1">
        <v>44506</v>
      </c>
      <c r="E1866">
        <v>20540</v>
      </c>
      <c r="F1866" t="s">
        <v>56</v>
      </c>
    </row>
    <row r="1867" spans="1:6">
      <c r="A1867" t="s">
        <v>19</v>
      </c>
      <c r="B1867" t="s">
        <v>14</v>
      </c>
      <c r="C1867" s="1">
        <v>44498</v>
      </c>
      <c r="D1867" s="1">
        <v>44509</v>
      </c>
      <c r="E1867">
        <v>646.88</v>
      </c>
      <c r="F1867" t="s">
        <v>111</v>
      </c>
    </row>
    <row r="1868" spans="1:6">
      <c r="A1868" t="s">
        <v>69</v>
      </c>
      <c r="B1868" t="s">
        <v>95</v>
      </c>
      <c r="C1868" s="1">
        <v>44504</v>
      </c>
      <c r="D1868" s="1">
        <v>44509</v>
      </c>
      <c r="E1868">
        <v>21259.19</v>
      </c>
      <c r="F1868" t="s">
        <v>166</v>
      </c>
    </row>
    <row r="1869" spans="1:6">
      <c r="A1869" t="s">
        <v>34</v>
      </c>
      <c r="B1869" t="s">
        <v>35</v>
      </c>
      <c r="C1869" s="1">
        <v>44504</v>
      </c>
      <c r="D1869" s="1">
        <v>44509</v>
      </c>
      <c r="E1869">
        <v>54147.5</v>
      </c>
      <c r="F1869" t="s">
        <v>412</v>
      </c>
    </row>
    <row r="1870" spans="1:6">
      <c r="A1870" t="s">
        <v>407</v>
      </c>
      <c r="B1870" t="s">
        <v>408</v>
      </c>
      <c r="C1870" s="1">
        <v>44504</v>
      </c>
      <c r="D1870" s="1">
        <v>44509</v>
      </c>
      <c r="E1870">
        <v>977.5</v>
      </c>
      <c r="F1870" t="s">
        <v>399</v>
      </c>
    </row>
    <row r="1871" spans="1:6">
      <c r="A1871" t="s">
        <v>29</v>
      </c>
      <c r="B1871" t="s">
        <v>30</v>
      </c>
      <c r="C1871" s="1">
        <v>44509</v>
      </c>
      <c r="D1871" s="1">
        <v>44509</v>
      </c>
      <c r="E1871">
        <v>1380</v>
      </c>
      <c r="F1871" t="s">
        <v>20</v>
      </c>
    </row>
    <row r="1872" spans="1:6">
      <c r="A1872" t="s">
        <v>19</v>
      </c>
      <c r="B1872" t="s">
        <v>14</v>
      </c>
      <c r="C1872" s="1">
        <v>44511</v>
      </c>
      <c r="D1872" s="1">
        <v>44513</v>
      </c>
      <c r="E1872">
        <v>17903</v>
      </c>
      <c r="F1872" t="s">
        <v>59</v>
      </c>
    </row>
    <row r="1873" spans="1:6">
      <c r="A1873" t="s">
        <v>32</v>
      </c>
      <c r="B1873" t="s">
        <v>33</v>
      </c>
      <c r="C1873" s="1">
        <v>44511</v>
      </c>
      <c r="D1873" s="1">
        <v>44513</v>
      </c>
      <c r="E1873">
        <v>24250</v>
      </c>
      <c r="F1873" t="s">
        <v>20</v>
      </c>
    </row>
    <row r="1874" spans="1:6">
      <c r="A1874" t="s">
        <v>143</v>
      </c>
      <c r="B1874" t="s">
        <v>12</v>
      </c>
      <c r="C1874" s="1">
        <v>44516</v>
      </c>
      <c r="D1874" s="1">
        <v>44517</v>
      </c>
      <c r="E1874">
        <v>24035</v>
      </c>
      <c r="F1874" t="s">
        <v>165</v>
      </c>
    </row>
    <row r="1875" spans="1:6">
      <c r="A1875" t="s">
        <v>66</v>
      </c>
      <c r="B1875" t="s">
        <v>12</v>
      </c>
      <c r="C1875" s="1">
        <v>44516</v>
      </c>
      <c r="D1875" s="1">
        <v>44517</v>
      </c>
      <c r="E1875">
        <v>9660</v>
      </c>
      <c r="F1875" t="s">
        <v>429</v>
      </c>
    </row>
    <row r="1876" spans="1:6">
      <c r="A1876" t="s">
        <v>70</v>
      </c>
      <c r="B1876" t="s">
        <v>71</v>
      </c>
      <c r="C1876" s="1">
        <v>44516</v>
      </c>
      <c r="D1876" s="1">
        <v>44517</v>
      </c>
      <c r="E1876">
        <v>16905</v>
      </c>
      <c r="F1876" t="s">
        <v>429</v>
      </c>
    </row>
    <row r="1877" spans="1:6">
      <c r="A1877" t="s">
        <v>62</v>
      </c>
      <c r="B1877" t="s">
        <v>63</v>
      </c>
      <c r="C1877" s="1">
        <v>44516</v>
      </c>
      <c r="D1877" s="1">
        <v>44517</v>
      </c>
      <c r="E1877">
        <v>36570</v>
      </c>
      <c r="F1877" t="s">
        <v>429</v>
      </c>
    </row>
    <row r="1878" spans="1:6">
      <c r="A1878" t="s">
        <v>88</v>
      </c>
      <c r="B1878" t="s">
        <v>89</v>
      </c>
      <c r="C1878" s="1">
        <v>44516</v>
      </c>
      <c r="D1878" s="1">
        <v>44517</v>
      </c>
      <c r="E1878">
        <v>36835.94</v>
      </c>
      <c r="F1878" t="s">
        <v>430</v>
      </c>
    </row>
    <row r="1879" spans="1:6">
      <c r="A1879" t="s">
        <v>29</v>
      </c>
      <c r="B1879" t="s">
        <v>30</v>
      </c>
      <c r="C1879" s="1">
        <v>44516</v>
      </c>
      <c r="D1879" s="1">
        <v>44517</v>
      </c>
      <c r="E1879">
        <v>19532.75</v>
      </c>
      <c r="F1879" t="s">
        <v>166</v>
      </c>
    </row>
    <row r="1880" spans="1:6">
      <c r="A1880" t="s">
        <v>32</v>
      </c>
      <c r="B1880" t="s">
        <v>33</v>
      </c>
      <c r="C1880" s="1">
        <v>44516</v>
      </c>
      <c r="D1880" s="1">
        <v>44517</v>
      </c>
      <c r="E1880">
        <v>28520</v>
      </c>
      <c r="F1880" t="s">
        <v>165</v>
      </c>
    </row>
    <row r="1881" spans="1:6">
      <c r="A1881" t="s">
        <v>294</v>
      </c>
      <c r="B1881" t="s">
        <v>25</v>
      </c>
      <c r="C1881" s="1">
        <v>44516</v>
      </c>
      <c r="D1881" s="1">
        <v>44517</v>
      </c>
      <c r="E1881">
        <v>30500</v>
      </c>
      <c r="F1881" t="s">
        <v>429</v>
      </c>
    </row>
    <row r="1882" spans="1:6">
      <c r="A1882" t="s">
        <v>115</v>
      </c>
      <c r="B1882" t="s">
        <v>25</v>
      </c>
      <c r="C1882" s="1">
        <v>44516</v>
      </c>
      <c r="D1882" s="1">
        <v>44517</v>
      </c>
      <c r="E1882">
        <v>18500</v>
      </c>
      <c r="F1882" t="s">
        <v>165</v>
      </c>
    </row>
    <row r="1883" spans="1:6">
      <c r="A1883" t="s">
        <v>139</v>
      </c>
      <c r="B1883" t="s">
        <v>12</v>
      </c>
      <c r="C1883" s="1">
        <v>44516</v>
      </c>
      <c r="D1883" s="1">
        <v>44517</v>
      </c>
      <c r="E1883">
        <v>13000</v>
      </c>
      <c r="F1883" t="s">
        <v>253</v>
      </c>
    </row>
    <row r="1884" spans="1:6">
      <c r="A1884" t="s">
        <v>49</v>
      </c>
      <c r="B1884" t="s">
        <v>35</v>
      </c>
      <c r="C1884" s="1">
        <v>44516</v>
      </c>
      <c r="D1884" s="1">
        <v>44517</v>
      </c>
      <c r="E1884">
        <v>21000</v>
      </c>
      <c r="F1884" t="s">
        <v>165</v>
      </c>
    </row>
    <row r="1885" spans="1:6">
      <c r="A1885" t="s">
        <v>318</v>
      </c>
      <c r="B1885" t="s">
        <v>25</v>
      </c>
      <c r="C1885" s="1">
        <v>44516</v>
      </c>
      <c r="D1885" s="1">
        <v>44517</v>
      </c>
      <c r="E1885">
        <v>17000</v>
      </c>
      <c r="F1885" t="s">
        <v>429</v>
      </c>
    </row>
    <row r="1886" spans="1:6">
      <c r="A1886" t="s">
        <v>194</v>
      </c>
      <c r="B1886" t="s">
        <v>35</v>
      </c>
      <c r="C1886" s="1">
        <v>44516</v>
      </c>
      <c r="D1886" s="1">
        <v>44517</v>
      </c>
      <c r="E1886">
        <v>17600</v>
      </c>
      <c r="F1886" t="s">
        <v>431</v>
      </c>
    </row>
    <row r="1887" spans="1:6">
      <c r="A1887" t="s">
        <v>73</v>
      </c>
      <c r="B1887" t="s">
        <v>12</v>
      </c>
      <c r="C1887" s="1">
        <v>44516</v>
      </c>
      <c r="D1887" s="1">
        <v>44517</v>
      </c>
      <c r="E1887">
        <v>22500</v>
      </c>
      <c r="F1887" t="s">
        <v>431</v>
      </c>
    </row>
    <row r="1888" spans="1:6">
      <c r="A1888" t="s">
        <v>34</v>
      </c>
      <c r="B1888" t="s">
        <v>35</v>
      </c>
      <c r="C1888" s="1">
        <v>44516</v>
      </c>
      <c r="D1888" s="1">
        <v>44517</v>
      </c>
      <c r="E1888">
        <v>23500</v>
      </c>
      <c r="F1888" t="s">
        <v>429</v>
      </c>
    </row>
    <row r="1889" spans="1:6">
      <c r="A1889" t="s">
        <v>54</v>
      </c>
      <c r="B1889" t="s">
        <v>33</v>
      </c>
      <c r="C1889" s="1">
        <v>44516</v>
      </c>
      <c r="D1889" s="1">
        <v>44517</v>
      </c>
      <c r="E1889">
        <v>5160.63</v>
      </c>
      <c r="F1889" t="s">
        <v>145</v>
      </c>
    </row>
    <row r="1890" spans="1:6">
      <c r="A1890" t="s">
        <v>60</v>
      </c>
      <c r="B1890" t="s">
        <v>25</v>
      </c>
      <c r="C1890" s="1">
        <v>44517</v>
      </c>
      <c r="D1890" s="1">
        <v>44517</v>
      </c>
      <c r="E1890">
        <v>10325</v>
      </c>
      <c r="F1890" t="s">
        <v>433</v>
      </c>
    </row>
    <row r="1891" spans="1:6">
      <c r="A1891" t="s">
        <v>204</v>
      </c>
      <c r="B1891" t="s">
        <v>14</v>
      </c>
      <c r="C1891" s="1">
        <v>44515</v>
      </c>
      <c r="D1891" s="1">
        <v>44515</v>
      </c>
      <c r="E1891">
        <v>317285</v>
      </c>
      <c r="F1891" t="s">
        <v>344</v>
      </c>
    </row>
    <row r="1892" spans="1:6">
      <c r="A1892" t="s">
        <v>86</v>
      </c>
      <c r="B1892" t="s">
        <v>87</v>
      </c>
      <c r="C1892" s="1">
        <v>44516</v>
      </c>
      <c r="D1892" s="1">
        <v>44519</v>
      </c>
      <c r="E1892">
        <v>40085.1</v>
      </c>
      <c r="F1892" t="s">
        <v>106</v>
      </c>
    </row>
    <row r="1893" spans="1:6">
      <c r="A1893" t="s">
        <v>318</v>
      </c>
      <c r="B1893" t="s">
        <v>25</v>
      </c>
      <c r="C1893" s="1">
        <v>44517</v>
      </c>
      <c r="D1893" s="1">
        <v>44519</v>
      </c>
      <c r="E1893">
        <v>2205.2199999999998</v>
      </c>
      <c r="F1893" t="s">
        <v>59</v>
      </c>
    </row>
    <row r="1894" spans="1:6">
      <c r="A1894" t="s">
        <v>11</v>
      </c>
      <c r="B1894" t="s">
        <v>12</v>
      </c>
      <c r="C1894" s="1">
        <v>44517</v>
      </c>
      <c r="D1894" s="1">
        <v>44523</v>
      </c>
      <c r="E1894">
        <v>61455</v>
      </c>
      <c r="F1894" t="s">
        <v>156</v>
      </c>
    </row>
    <row r="1895" spans="1:6">
      <c r="A1895" t="s">
        <v>29</v>
      </c>
      <c r="B1895" t="s">
        <v>30</v>
      </c>
      <c r="C1895" s="1">
        <v>44524</v>
      </c>
      <c r="D1895" s="1">
        <v>44525</v>
      </c>
      <c r="E1895">
        <v>1578.22</v>
      </c>
      <c r="F1895" t="s">
        <v>59</v>
      </c>
    </row>
    <row r="1896" spans="1:6">
      <c r="A1896" t="s">
        <v>19</v>
      </c>
      <c r="B1896" t="s">
        <v>14</v>
      </c>
      <c r="C1896" s="1">
        <v>44524</v>
      </c>
      <c r="D1896" s="1">
        <v>44525</v>
      </c>
      <c r="E1896">
        <v>23980</v>
      </c>
      <c r="F1896" t="s">
        <v>253</v>
      </c>
    </row>
    <row r="1897" spans="1:6">
      <c r="A1897" t="s">
        <v>19</v>
      </c>
      <c r="B1897" t="s">
        <v>14</v>
      </c>
      <c r="C1897" s="1">
        <v>44524</v>
      </c>
      <c r="D1897" s="1">
        <v>44525</v>
      </c>
      <c r="E1897">
        <v>5250</v>
      </c>
      <c r="F1897" t="s">
        <v>165</v>
      </c>
    </row>
    <row r="1898" spans="1:6">
      <c r="A1898" t="s">
        <v>19</v>
      </c>
      <c r="B1898" t="s">
        <v>14</v>
      </c>
      <c r="C1898" s="1">
        <v>44524</v>
      </c>
      <c r="D1898" s="1">
        <v>44525</v>
      </c>
      <c r="E1898">
        <v>71350</v>
      </c>
      <c r="F1898" t="s">
        <v>253</v>
      </c>
    </row>
    <row r="1899" spans="1:6">
      <c r="A1899" t="s">
        <v>294</v>
      </c>
      <c r="B1899" t="s">
        <v>25</v>
      </c>
      <c r="C1899" s="1">
        <v>44524</v>
      </c>
      <c r="D1899" s="1">
        <v>44525</v>
      </c>
      <c r="E1899">
        <v>20867.900000000001</v>
      </c>
      <c r="F1899" t="s">
        <v>20</v>
      </c>
    </row>
    <row r="1900" spans="1:6">
      <c r="A1900" t="s">
        <v>60</v>
      </c>
      <c r="B1900" t="s">
        <v>25</v>
      </c>
      <c r="C1900" s="1">
        <v>44524</v>
      </c>
      <c r="D1900" s="1">
        <v>44525</v>
      </c>
      <c r="E1900">
        <v>22165.22</v>
      </c>
      <c r="F1900" t="s">
        <v>20</v>
      </c>
    </row>
    <row r="1901" spans="1:6">
      <c r="A1901" t="s">
        <v>44</v>
      </c>
      <c r="B1901" t="s">
        <v>45</v>
      </c>
      <c r="C1901" s="1">
        <v>44524</v>
      </c>
      <c r="D1901" s="1">
        <v>44525</v>
      </c>
      <c r="E1901">
        <v>22165.22</v>
      </c>
      <c r="F1901" t="s">
        <v>451</v>
      </c>
    </row>
    <row r="1902" spans="1:6">
      <c r="A1902" t="s">
        <v>37</v>
      </c>
      <c r="B1902" t="s">
        <v>12</v>
      </c>
      <c r="C1902" s="1">
        <v>44524</v>
      </c>
      <c r="D1902" s="1">
        <v>44525</v>
      </c>
      <c r="E1902">
        <v>22165.22</v>
      </c>
      <c r="F1902" t="s">
        <v>20</v>
      </c>
    </row>
    <row r="1903" spans="1:6">
      <c r="A1903" t="s">
        <v>69</v>
      </c>
      <c r="B1903" t="s">
        <v>14</v>
      </c>
      <c r="C1903" s="1">
        <v>44524</v>
      </c>
      <c r="D1903" s="1">
        <v>44525</v>
      </c>
      <c r="E1903">
        <v>22990</v>
      </c>
      <c r="F1903" t="s">
        <v>253</v>
      </c>
    </row>
    <row r="1904" spans="1:6">
      <c r="A1904" t="s">
        <v>204</v>
      </c>
      <c r="B1904" t="s">
        <v>14</v>
      </c>
      <c r="C1904" s="1">
        <v>44524</v>
      </c>
      <c r="D1904" s="1">
        <v>44525</v>
      </c>
      <c r="E1904">
        <v>9100</v>
      </c>
      <c r="F1904" t="s">
        <v>165</v>
      </c>
    </row>
    <row r="1905" spans="1:6">
      <c r="A1905" t="s">
        <v>19</v>
      </c>
      <c r="B1905" t="s">
        <v>14</v>
      </c>
      <c r="C1905" s="1">
        <v>44524</v>
      </c>
      <c r="D1905" s="1">
        <v>44525</v>
      </c>
      <c r="E1905">
        <v>8560</v>
      </c>
      <c r="F1905" t="s">
        <v>253</v>
      </c>
    </row>
    <row r="1906" spans="1:6">
      <c r="A1906" t="s">
        <v>210</v>
      </c>
      <c r="B1906" t="s">
        <v>14</v>
      </c>
      <c r="C1906" s="1">
        <v>44524</v>
      </c>
      <c r="D1906" s="1">
        <v>44525</v>
      </c>
      <c r="E1906">
        <v>44160</v>
      </c>
      <c r="F1906" t="s">
        <v>165</v>
      </c>
    </row>
    <row r="1907" spans="1:6">
      <c r="A1907" t="s">
        <v>41</v>
      </c>
      <c r="B1907" t="s">
        <v>10</v>
      </c>
      <c r="C1907" s="1">
        <v>44524</v>
      </c>
      <c r="D1907" s="1">
        <v>44525</v>
      </c>
      <c r="E1907">
        <v>7600</v>
      </c>
      <c r="F1907" t="s">
        <v>165</v>
      </c>
    </row>
    <row r="1908" spans="1:6">
      <c r="A1908" t="s">
        <v>19</v>
      </c>
      <c r="B1908" t="s">
        <v>14</v>
      </c>
      <c r="C1908" s="1">
        <v>44524</v>
      </c>
      <c r="D1908" s="1">
        <v>44525</v>
      </c>
      <c r="E1908">
        <v>3750</v>
      </c>
      <c r="F1908" t="s">
        <v>165</v>
      </c>
    </row>
    <row r="1909" spans="1:6">
      <c r="A1909" t="s">
        <v>70</v>
      </c>
      <c r="B1909" t="s">
        <v>71</v>
      </c>
      <c r="C1909" s="1">
        <v>44524</v>
      </c>
      <c r="D1909" s="1">
        <v>44525</v>
      </c>
      <c r="E1909">
        <v>2837.48</v>
      </c>
      <c r="F1909" t="s">
        <v>59</v>
      </c>
    </row>
    <row r="1910" spans="1:6">
      <c r="A1910" t="s">
        <v>69</v>
      </c>
      <c r="B1910" t="s">
        <v>14</v>
      </c>
      <c r="C1910" s="1">
        <v>44524</v>
      </c>
      <c r="D1910" s="1">
        <v>44525</v>
      </c>
      <c r="E1910">
        <v>31850</v>
      </c>
      <c r="F1910" t="s">
        <v>253</v>
      </c>
    </row>
    <row r="1911" spans="1:6">
      <c r="A1911" t="s">
        <v>69</v>
      </c>
      <c r="B1911" t="s">
        <v>14</v>
      </c>
      <c r="C1911" s="1">
        <v>44524</v>
      </c>
      <c r="D1911" s="1">
        <v>44525</v>
      </c>
      <c r="E1911">
        <v>11160</v>
      </c>
      <c r="F1911" t="s">
        <v>253</v>
      </c>
    </row>
    <row r="1912" spans="1:6">
      <c r="A1912" t="s">
        <v>233</v>
      </c>
      <c r="B1912" t="s">
        <v>14</v>
      </c>
      <c r="C1912" s="1">
        <v>44524</v>
      </c>
      <c r="D1912" s="1">
        <v>44525</v>
      </c>
      <c r="E1912">
        <v>31020</v>
      </c>
      <c r="F1912" t="s">
        <v>165</v>
      </c>
    </row>
    <row r="1913" spans="1:6">
      <c r="A1913" t="s">
        <v>19</v>
      </c>
      <c r="B1913" t="s">
        <v>14</v>
      </c>
      <c r="C1913" s="1">
        <v>44524</v>
      </c>
      <c r="D1913" s="1">
        <v>44525</v>
      </c>
      <c r="E1913">
        <v>20410</v>
      </c>
      <c r="F1913" t="s">
        <v>253</v>
      </c>
    </row>
    <row r="1914" spans="1:6">
      <c r="A1914" t="s">
        <v>19</v>
      </c>
      <c r="B1914" t="s">
        <v>14</v>
      </c>
      <c r="C1914" s="1">
        <v>44524</v>
      </c>
      <c r="D1914" s="1">
        <v>44525</v>
      </c>
      <c r="E1914">
        <v>27190</v>
      </c>
      <c r="F1914" t="s">
        <v>253</v>
      </c>
    </row>
    <row r="1915" spans="1:6">
      <c r="A1915" t="s">
        <v>69</v>
      </c>
      <c r="B1915" t="s">
        <v>14</v>
      </c>
      <c r="C1915" s="1">
        <v>44524</v>
      </c>
      <c r="D1915" s="1">
        <v>44525</v>
      </c>
      <c r="E1915">
        <v>21330</v>
      </c>
      <c r="F1915" t="s">
        <v>253</v>
      </c>
    </row>
    <row r="1916" spans="1:6">
      <c r="A1916" t="s">
        <v>92</v>
      </c>
      <c r="B1916" t="s">
        <v>93</v>
      </c>
      <c r="C1916" s="1">
        <v>44524</v>
      </c>
      <c r="D1916" s="1">
        <v>44525</v>
      </c>
      <c r="E1916">
        <v>45720</v>
      </c>
      <c r="F1916" t="s">
        <v>253</v>
      </c>
    </row>
    <row r="1917" spans="1:6">
      <c r="A1917" t="s">
        <v>167</v>
      </c>
      <c r="B1917" t="s">
        <v>14</v>
      </c>
      <c r="C1917" s="1">
        <v>44526</v>
      </c>
      <c r="D1917" s="1">
        <v>44526</v>
      </c>
      <c r="E1917">
        <v>12440</v>
      </c>
      <c r="F1917" t="s">
        <v>253</v>
      </c>
    </row>
    <row r="1918" spans="1:6">
      <c r="A1918" t="s">
        <v>115</v>
      </c>
      <c r="B1918" t="s">
        <v>25</v>
      </c>
      <c r="C1918" s="1">
        <v>44530</v>
      </c>
      <c r="D1918" s="1">
        <v>44532</v>
      </c>
      <c r="E1918">
        <v>4252.42</v>
      </c>
      <c r="F1918" t="s">
        <v>120</v>
      </c>
    </row>
    <row r="1919" spans="1:6">
      <c r="A1919" t="s">
        <v>416</v>
      </c>
      <c r="B1919" t="s">
        <v>417</v>
      </c>
      <c r="C1919" s="1">
        <v>44530</v>
      </c>
      <c r="D1919" s="1">
        <v>44532</v>
      </c>
      <c r="E1919">
        <v>2144.06</v>
      </c>
      <c r="F1919" t="s">
        <v>107</v>
      </c>
    </row>
    <row r="1920" spans="1:6">
      <c r="A1920" t="s">
        <v>55</v>
      </c>
      <c r="B1920" t="s">
        <v>12</v>
      </c>
      <c r="C1920" s="1">
        <v>44530</v>
      </c>
      <c r="D1920" s="1">
        <v>44532</v>
      </c>
      <c r="E1920">
        <v>16680.75</v>
      </c>
      <c r="F1920" t="s">
        <v>307</v>
      </c>
    </row>
    <row r="1921" spans="1:6">
      <c r="A1921" t="s">
        <v>55</v>
      </c>
      <c r="B1921" t="s">
        <v>12</v>
      </c>
      <c r="C1921" s="1">
        <v>44530</v>
      </c>
      <c r="D1921" s="1">
        <v>44532</v>
      </c>
      <c r="E1921">
        <v>14785.78</v>
      </c>
      <c r="F1921" t="s">
        <v>465</v>
      </c>
    </row>
    <row r="1922" spans="1:6">
      <c r="A1922" t="s">
        <v>55</v>
      </c>
      <c r="B1922" t="s">
        <v>12</v>
      </c>
      <c r="C1922" s="1">
        <v>44530</v>
      </c>
      <c r="D1922" s="1">
        <v>44532</v>
      </c>
      <c r="E1922">
        <v>14785.78</v>
      </c>
      <c r="F1922" t="s">
        <v>465</v>
      </c>
    </row>
    <row r="1923" spans="1:6">
      <c r="A1923" t="s">
        <v>75</v>
      </c>
      <c r="B1923" t="s">
        <v>12</v>
      </c>
      <c r="C1923" s="1">
        <v>44530</v>
      </c>
      <c r="D1923" s="1">
        <v>44532</v>
      </c>
      <c r="E1923">
        <v>2381</v>
      </c>
      <c r="F1923" t="s">
        <v>107</v>
      </c>
    </row>
    <row r="1924" spans="1:6">
      <c r="A1924" t="s">
        <v>66</v>
      </c>
      <c r="B1924" t="s">
        <v>12</v>
      </c>
      <c r="C1924" s="1">
        <v>44531</v>
      </c>
      <c r="D1924" s="1">
        <v>44533</v>
      </c>
      <c r="E1924">
        <v>63234</v>
      </c>
      <c r="F1924" t="s">
        <v>466</v>
      </c>
    </row>
    <row r="1925" spans="1:6">
      <c r="A1925" t="s">
        <v>277</v>
      </c>
      <c r="B1925" t="s">
        <v>12</v>
      </c>
      <c r="C1925" s="1">
        <v>44531</v>
      </c>
      <c r="D1925" s="1">
        <v>44533</v>
      </c>
      <c r="E1925">
        <v>1064.33</v>
      </c>
      <c r="F1925" t="s">
        <v>59</v>
      </c>
    </row>
    <row r="1926" spans="1:6">
      <c r="A1926" t="s">
        <v>318</v>
      </c>
      <c r="B1926" t="s">
        <v>25</v>
      </c>
      <c r="C1926" s="1">
        <v>44531</v>
      </c>
      <c r="D1926" s="1">
        <v>44533</v>
      </c>
      <c r="E1926">
        <v>661.25</v>
      </c>
      <c r="F1926" t="s">
        <v>59</v>
      </c>
    </row>
    <row r="1927" spans="1:6">
      <c r="A1927" t="s">
        <v>143</v>
      </c>
      <c r="B1927" t="s">
        <v>12</v>
      </c>
      <c r="C1927" s="1">
        <v>44531</v>
      </c>
      <c r="D1927" s="1">
        <v>44533</v>
      </c>
      <c r="E1927">
        <v>2021.13</v>
      </c>
      <c r="F1927" t="s">
        <v>59</v>
      </c>
    </row>
    <row r="1928" spans="1:6">
      <c r="A1928" t="s">
        <v>142</v>
      </c>
      <c r="B1928" t="s">
        <v>12</v>
      </c>
      <c r="C1928" s="1">
        <v>44531</v>
      </c>
      <c r="D1928" s="1">
        <v>44533</v>
      </c>
      <c r="E1928">
        <v>2895.13</v>
      </c>
      <c r="F1928" t="s">
        <v>59</v>
      </c>
    </row>
    <row r="1929" spans="1:6">
      <c r="A1929" t="s">
        <v>103</v>
      </c>
      <c r="B1929" t="s">
        <v>71</v>
      </c>
      <c r="C1929" s="1">
        <v>44531</v>
      </c>
      <c r="D1929" s="1">
        <v>44533</v>
      </c>
      <c r="E1929">
        <v>1683.03</v>
      </c>
      <c r="F1929" t="s">
        <v>59</v>
      </c>
    </row>
    <row r="1930" spans="1:6">
      <c r="A1930" t="s">
        <v>34</v>
      </c>
      <c r="B1930" t="s">
        <v>35</v>
      </c>
      <c r="C1930" s="1">
        <v>44531</v>
      </c>
      <c r="D1930" s="1">
        <v>44533</v>
      </c>
      <c r="E1930">
        <v>58610</v>
      </c>
      <c r="F1930" t="s">
        <v>98</v>
      </c>
    </row>
    <row r="1931" spans="1:6">
      <c r="A1931" t="s">
        <v>294</v>
      </c>
      <c r="B1931" t="s">
        <v>25</v>
      </c>
      <c r="C1931" s="1">
        <v>44531</v>
      </c>
      <c r="D1931" s="1">
        <v>44533</v>
      </c>
      <c r="E1931">
        <v>59080</v>
      </c>
      <c r="F1931" t="s">
        <v>466</v>
      </c>
    </row>
    <row r="1932" spans="1:6">
      <c r="A1932" t="s">
        <v>213</v>
      </c>
      <c r="B1932" t="s">
        <v>14</v>
      </c>
      <c r="C1932" s="1">
        <v>44531</v>
      </c>
      <c r="D1932" s="1">
        <v>44533</v>
      </c>
      <c r="E1932">
        <v>38306.5</v>
      </c>
      <c r="F1932" t="s">
        <v>468</v>
      </c>
    </row>
    <row r="1933" spans="1:6">
      <c r="A1933" t="s">
        <v>233</v>
      </c>
      <c r="B1933" t="s">
        <v>14</v>
      </c>
      <c r="C1933" s="1">
        <v>44531</v>
      </c>
      <c r="D1933" s="1">
        <v>44533</v>
      </c>
      <c r="E1933">
        <v>41296.5</v>
      </c>
      <c r="F1933" t="s">
        <v>384</v>
      </c>
    </row>
    <row r="1934" spans="1:6">
      <c r="A1934" t="s">
        <v>69</v>
      </c>
      <c r="B1934" t="s">
        <v>14</v>
      </c>
      <c r="C1934" s="1">
        <v>44531</v>
      </c>
      <c r="D1934" s="1">
        <v>44533</v>
      </c>
      <c r="E1934">
        <v>36915</v>
      </c>
      <c r="F1934" t="s">
        <v>384</v>
      </c>
    </row>
    <row r="1935" spans="1:6">
      <c r="A1935" t="s">
        <v>69</v>
      </c>
      <c r="B1935" t="s">
        <v>14</v>
      </c>
      <c r="C1935" s="1">
        <v>44531</v>
      </c>
      <c r="D1935" s="1">
        <v>44533</v>
      </c>
      <c r="E1935">
        <v>29152.5</v>
      </c>
      <c r="F1935" t="s">
        <v>469</v>
      </c>
    </row>
    <row r="1936" spans="1:6">
      <c r="A1936" t="s">
        <v>69</v>
      </c>
      <c r="B1936" t="s">
        <v>14</v>
      </c>
      <c r="C1936" s="1">
        <v>44531</v>
      </c>
      <c r="D1936" s="1">
        <v>44533</v>
      </c>
      <c r="E1936">
        <v>478835</v>
      </c>
      <c r="F1936" t="s">
        <v>471</v>
      </c>
    </row>
    <row r="1937" spans="1:6">
      <c r="A1937" t="s">
        <v>37</v>
      </c>
      <c r="B1937" t="s">
        <v>12</v>
      </c>
      <c r="C1937" s="1">
        <v>44531</v>
      </c>
      <c r="D1937" s="1">
        <v>44533</v>
      </c>
      <c r="E1937">
        <v>18256.509999999998</v>
      </c>
      <c r="F1937" t="s">
        <v>467</v>
      </c>
    </row>
    <row r="1938" spans="1:6">
      <c r="A1938" t="s">
        <v>318</v>
      </c>
      <c r="B1938" t="s">
        <v>25</v>
      </c>
      <c r="C1938" s="1">
        <v>44533</v>
      </c>
      <c r="D1938" s="1">
        <v>44540</v>
      </c>
      <c r="E1938">
        <v>79375</v>
      </c>
      <c r="F1938" t="s">
        <v>145</v>
      </c>
    </row>
    <row r="1939" spans="1:6">
      <c r="A1939" t="s">
        <v>133</v>
      </c>
      <c r="B1939" t="s">
        <v>71</v>
      </c>
      <c r="C1939" s="1">
        <v>44578</v>
      </c>
      <c r="D1939" s="1">
        <v>44578</v>
      </c>
      <c r="E1939">
        <v>61202.5</v>
      </c>
      <c r="F1939" t="s">
        <v>494</v>
      </c>
    </row>
    <row r="1940" spans="1:6">
      <c r="A1940" t="s">
        <v>294</v>
      </c>
      <c r="B1940" t="s">
        <v>25</v>
      </c>
      <c r="C1940" s="1">
        <v>44588</v>
      </c>
      <c r="D1940" s="1">
        <v>44592</v>
      </c>
      <c r="E1940">
        <v>73258.52</v>
      </c>
      <c r="F1940" t="s">
        <v>500</v>
      </c>
    </row>
    <row r="1941" spans="1:6">
      <c r="A1941" t="s">
        <v>11</v>
      </c>
      <c r="B1941" t="s">
        <v>12</v>
      </c>
      <c r="C1941" s="1">
        <v>44588</v>
      </c>
      <c r="D1941" s="1">
        <v>44592</v>
      </c>
      <c r="E1941">
        <v>15589</v>
      </c>
      <c r="F1941" t="s">
        <v>98</v>
      </c>
    </row>
    <row r="1942" spans="1:6">
      <c r="A1942" t="s">
        <v>11</v>
      </c>
      <c r="B1942" t="s">
        <v>12</v>
      </c>
      <c r="C1942" s="1">
        <v>44588</v>
      </c>
      <c r="D1942" s="1">
        <v>44592</v>
      </c>
      <c r="E1942">
        <v>7680</v>
      </c>
      <c r="F1942" t="s">
        <v>20</v>
      </c>
    </row>
    <row r="1943" spans="1:6">
      <c r="A1943" t="s">
        <v>143</v>
      </c>
      <c r="B1943" t="s">
        <v>12</v>
      </c>
      <c r="C1943" s="1">
        <v>44588</v>
      </c>
      <c r="D1943" s="1">
        <v>44592</v>
      </c>
      <c r="E1943">
        <v>8194.7800000000007</v>
      </c>
      <c r="F1943" t="s">
        <v>163</v>
      </c>
    </row>
    <row r="1944" spans="1:6">
      <c r="A1944" t="s">
        <v>37</v>
      </c>
      <c r="B1944" t="s">
        <v>12</v>
      </c>
      <c r="C1944" s="1">
        <v>44588</v>
      </c>
      <c r="D1944" s="1">
        <v>44592</v>
      </c>
      <c r="E1944">
        <v>6400</v>
      </c>
      <c r="F1944" t="s">
        <v>498</v>
      </c>
    </row>
    <row r="1945" spans="1:6">
      <c r="A1945" t="s">
        <v>154</v>
      </c>
      <c r="B1945" t="s">
        <v>155</v>
      </c>
      <c r="C1945" s="1">
        <v>44596</v>
      </c>
      <c r="D1945" s="1">
        <v>44596</v>
      </c>
      <c r="E1945">
        <v>4544.8</v>
      </c>
      <c r="F1945" t="s">
        <v>504</v>
      </c>
    </row>
    <row r="1946" spans="1:6">
      <c r="A1946" t="s">
        <v>70</v>
      </c>
      <c r="B1946" t="s">
        <v>71</v>
      </c>
      <c r="C1946" s="1">
        <v>44599</v>
      </c>
      <c r="D1946" s="1">
        <v>44600</v>
      </c>
      <c r="E1946">
        <v>9010</v>
      </c>
      <c r="F1946" t="s">
        <v>50</v>
      </c>
    </row>
    <row r="1947" spans="1:6">
      <c r="A1947" t="s">
        <v>154</v>
      </c>
      <c r="B1947" t="s">
        <v>155</v>
      </c>
      <c r="C1947" s="1">
        <v>44603</v>
      </c>
      <c r="D1947" s="1">
        <v>44606</v>
      </c>
      <c r="E1947">
        <v>18081.45</v>
      </c>
      <c r="F1947" t="s">
        <v>508</v>
      </c>
    </row>
    <row r="1948" spans="1:6">
      <c r="A1948" t="s">
        <v>141</v>
      </c>
      <c r="B1948" t="s">
        <v>12</v>
      </c>
      <c r="C1948" s="1">
        <v>44603</v>
      </c>
      <c r="D1948" s="1">
        <v>44606</v>
      </c>
      <c r="E1948">
        <v>31450</v>
      </c>
      <c r="F1948" t="s">
        <v>165</v>
      </c>
    </row>
    <row r="1949" spans="1:6">
      <c r="A1949" t="s">
        <v>154</v>
      </c>
      <c r="B1949" t="s">
        <v>155</v>
      </c>
      <c r="C1949" s="1">
        <v>44603</v>
      </c>
      <c r="D1949" s="1">
        <v>44606</v>
      </c>
      <c r="E1949">
        <v>9694.5</v>
      </c>
      <c r="F1949" t="s">
        <v>106</v>
      </c>
    </row>
    <row r="1950" spans="1:6">
      <c r="A1950" t="s">
        <v>11</v>
      </c>
      <c r="B1950" t="s">
        <v>12</v>
      </c>
      <c r="C1950" s="1">
        <v>44603</v>
      </c>
      <c r="D1950" s="1">
        <v>44606</v>
      </c>
      <c r="E1950">
        <v>15237.5</v>
      </c>
      <c r="F1950" t="s">
        <v>509</v>
      </c>
    </row>
    <row r="1951" spans="1:6">
      <c r="A1951" t="s">
        <v>225</v>
      </c>
      <c r="B1951" t="s">
        <v>226</v>
      </c>
      <c r="C1951" s="1">
        <v>44607</v>
      </c>
      <c r="D1951" s="1">
        <v>44610</v>
      </c>
      <c r="E1951">
        <v>17453.55</v>
      </c>
      <c r="F1951" t="s">
        <v>20</v>
      </c>
    </row>
    <row r="1952" spans="1:6">
      <c r="A1952" t="s">
        <v>22</v>
      </c>
      <c r="B1952" t="s">
        <v>14</v>
      </c>
      <c r="C1952" s="1">
        <v>44607</v>
      </c>
      <c r="D1952" s="1">
        <v>44610</v>
      </c>
      <c r="E1952">
        <v>6650.77</v>
      </c>
      <c r="F1952" t="s">
        <v>42</v>
      </c>
    </row>
    <row r="1953" spans="1:6">
      <c r="A1953" t="s">
        <v>201</v>
      </c>
      <c r="B1953" t="s">
        <v>14</v>
      </c>
      <c r="C1953" s="1">
        <v>44607</v>
      </c>
      <c r="D1953" s="1">
        <v>44610</v>
      </c>
      <c r="E1953">
        <v>2300</v>
      </c>
      <c r="F1953" t="s">
        <v>43</v>
      </c>
    </row>
    <row r="1954" spans="1:6">
      <c r="A1954" t="s">
        <v>448</v>
      </c>
      <c r="B1954" t="s">
        <v>14</v>
      </c>
      <c r="C1954" s="1">
        <v>44607</v>
      </c>
      <c r="D1954" s="1">
        <v>44610</v>
      </c>
      <c r="E1954">
        <v>7103.98</v>
      </c>
      <c r="F1954" t="s">
        <v>42</v>
      </c>
    </row>
    <row r="1955" spans="1:6">
      <c r="A1955" t="s">
        <v>204</v>
      </c>
      <c r="B1955" t="s">
        <v>14</v>
      </c>
      <c r="C1955" s="1">
        <v>44607</v>
      </c>
      <c r="D1955" s="1">
        <v>44610</v>
      </c>
      <c r="E1955">
        <v>2300</v>
      </c>
      <c r="F1955" t="s">
        <v>510</v>
      </c>
    </row>
    <row r="1956" spans="1:6">
      <c r="A1956" t="s">
        <v>213</v>
      </c>
      <c r="B1956" t="s">
        <v>14</v>
      </c>
      <c r="C1956" s="1">
        <v>44607</v>
      </c>
      <c r="D1956" s="1">
        <v>44610</v>
      </c>
      <c r="E1956">
        <v>3105</v>
      </c>
      <c r="F1956" t="s">
        <v>42</v>
      </c>
    </row>
    <row r="1957" spans="1:6">
      <c r="A1957" t="s">
        <v>103</v>
      </c>
      <c r="B1957" t="s">
        <v>71</v>
      </c>
      <c r="C1957" s="1">
        <v>44607</v>
      </c>
      <c r="D1957" s="1">
        <v>44610</v>
      </c>
      <c r="E1957">
        <v>4657.5</v>
      </c>
      <c r="F1957" t="s">
        <v>359</v>
      </c>
    </row>
    <row r="1958" spans="1:6">
      <c r="A1958" t="s">
        <v>237</v>
      </c>
      <c r="B1958" t="s">
        <v>14</v>
      </c>
      <c r="C1958" s="1">
        <v>44607</v>
      </c>
      <c r="D1958" s="1">
        <v>44610</v>
      </c>
      <c r="E1958">
        <v>2300</v>
      </c>
      <c r="F1958" t="s">
        <v>43</v>
      </c>
    </row>
    <row r="1959" spans="1:6">
      <c r="A1959" t="s">
        <v>448</v>
      </c>
      <c r="B1959" t="s">
        <v>14</v>
      </c>
      <c r="C1959" s="1">
        <v>44607</v>
      </c>
      <c r="D1959" s="1">
        <v>44610</v>
      </c>
      <c r="E1959">
        <v>4370</v>
      </c>
      <c r="F1959" t="s">
        <v>511</v>
      </c>
    </row>
    <row r="1960" spans="1:6">
      <c r="A1960" t="s">
        <v>92</v>
      </c>
      <c r="B1960" t="s">
        <v>93</v>
      </c>
      <c r="C1960" s="1">
        <v>44607</v>
      </c>
      <c r="D1960" s="1">
        <v>44610</v>
      </c>
      <c r="E1960">
        <v>3105</v>
      </c>
      <c r="F1960" t="s">
        <v>42</v>
      </c>
    </row>
    <row r="1961" spans="1:6">
      <c r="A1961" t="s">
        <v>308</v>
      </c>
      <c r="B1961" t="s">
        <v>25</v>
      </c>
      <c r="C1961" s="1">
        <v>44607</v>
      </c>
      <c r="D1961" s="1">
        <v>44610</v>
      </c>
      <c r="E1961">
        <v>7887.16</v>
      </c>
      <c r="F1961" t="s">
        <v>42</v>
      </c>
    </row>
    <row r="1962" spans="1:6">
      <c r="A1962" t="s">
        <v>27</v>
      </c>
      <c r="B1962" t="s">
        <v>12</v>
      </c>
      <c r="C1962" s="1">
        <v>44607</v>
      </c>
      <c r="D1962" s="1">
        <v>44610</v>
      </c>
      <c r="E1962">
        <v>8579</v>
      </c>
      <c r="F1962" t="s">
        <v>168</v>
      </c>
    </row>
    <row r="1963" spans="1:6">
      <c r="A1963" t="s">
        <v>143</v>
      </c>
      <c r="B1963" t="s">
        <v>12</v>
      </c>
      <c r="C1963" s="1">
        <v>44607</v>
      </c>
      <c r="D1963" s="1">
        <v>44610</v>
      </c>
      <c r="E1963">
        <v>2300</v>
      </c>
      <c r="F1963" t="s">
        <v>512</v>
      </c>
    </row>
    <row r="1964" spans="1:6">
      <c r="A1964" t="s">
        <v>41</v>
      </c>
      <c r="B1964" t="s">
        <v>14</v>
      </c>
      <c r="C1964" s="1">
        <v>44607</v>
      </c>
      <c r="D1964" s="1">
        <v>44610</v>
      </c>
      <c r="E1964">
        <v>3392.5</v>
      </c>
      <c r="F1964" t="s">
        <v>513</v>
      </c>
    </row>
    <row r="1965" spans="1:6">
      <c r="A1965" t="s">
        <v>37</v>
      </c>
      <c r="B1965" t="s">
        <v>12</v>
      </c>
      <c r="C1965" s="1">
        <v>44607</v>
      </c>
      <c r="D1965" s="1">
        <v>44610</v>
      </c>
      <c r="E1965">
        <v>63752.47</v>
      </c>
      <c r="F1965" t="s">
        <v>514</v>
      </c>
    </row>
    <row r="1966" spans="1:6">
      <c r="A1966" t="s">
        <v>49</v>
      </c>
      <c r="B1966" t="s">
        <v>35</v>
      </c>
      <c r="C1966" s="1">
        <v>44615</v>
      </c>
      <c r="D1966" s="1">
        <v>44620</v>
      </c>
      <c r="E1966">
        <v>54015.5</v>
      </c>
      <c r="F1966" t="s">
        <v>120</v>
      </c>
    </row>
    <row r="1967" spans="1:6">
      <c r="A1967" t="s">
        <v>49</v>
      </c>
      <c r="B1967" t="s">
        <v>35</v>
      </c>
      <c r="C1967" s="1">
        <v>44615</v>
      </c>
      <c r="D1967" s="1">
        <v>44620</v>
      </c>
      <c r="E1967">
        <v>57925.5</v>
      </c>
      <c r="F1967" t="s">
        <v>516</v>
      </c>
    </row>
    <row r="1968" spans="1:6">
      <c r="A1968" t="s">
        <v>44</v>
      </c>
      <c r="B1968" t="s">
        <v>45</v>
      </c>
      <c r="C1968" s="1">
        <v>44615</v>
      </c>
      <c r="D1968" s="1">
        <v>44620</v>
      </c>
      <c r="E1968">
        <v>70069.5</v>
      </c>
      <c r="F1968" t="s">
        <v>107</v>
      </c>
    </row>
    <row r="1969" spans="1:6">
      <c r="A1969" t="s">
        <v>225</v>
      </c>
      <c r="B1969" t="s">
        <v>226</v>
      </c>
      <c r="C1969" s="1">
        <v>44615</v>
      </c>
      <c r="D1969" s="1">
        <v>44620</v>
      </c>
      <c r="E1969">
        <v>13412.5</v>
      </c>
      <c r="F1969" t="s">
        <v>337</v>
      </c>
    </row>
    <row r="1970" spans="1:6">
      <c r="A1970" t="s">
        <v>315</v>
      </c>
      <c r="B1970" t="s">
        <v>316</v>
      </c>
      <c r="C1970" s="1">
        <v>44615</v>
      </c>
      <c r="D1970" s="1">
        <v>44620</v>
      </c>
      <c r="E1970">
        <v>12435</v>
      </c>
      <c r="F1970" t="s">
        <v>111</v>
      </c>
    </row>
    <row r="1971" spans="1:6">
      <c r="A1971" t="s">
        <v>315</v>
      </c>
      <c r="B1971" t="s">
        <v>316</v>
      </c>
      <c r="C1971" s="1">
        <v>44615</v>
      </c>
      <c r="D1971" s="1">
        <v>44620</v>
      </c>
      <c r="E1971">
        <v>12832.5</v>
      </c>
      <c r="F1971" t="s">
        <v>426</v>
      </c>
    </row>
    <row r="1972" spans="1:6">
      <c r="A1972" t="s">
        <v>225</v>
      </c>
      <c r="B1972" t="s">
        <v>226</v>
      </c>
      <c r="C1972" s="1">
        <v>44615</v>
      </c>
      <c r="D1972" s="1">
        <v>44620</v>
      </c>
      <c r="E1972">
        <v>27762.5</v>
      </c>
      <c r="F1972" t="s">
        <v>519</v>
      </c>
    </row>
    <row r="1973" spans="1:6">
      <c r="A1973" t="s">
        <v>49</v>
      </c>
      <c r="B1973" t="s">
        <v>35</v>
      </c>
      <c r="C1973" s="1">
        <v>44624</v>
      </c>
      <c r="D1973" s="1">
        <v>44628</v>
      </c>
      <c r="E1973">
        <v>64630</v>
      </c>
      <c r="F1973" t="s">
        <v>521</v>
      </c>
    </row>
    <row r="1974" spans="1:6">
      <c r="A1974" t="s">
        <v>49</v>
      </c>
      <c r="B1974" t="s">
        <v>35</v>
      </c>
      <c r="C1974" s="1">
        <v>44624</v>
      </c>
      <c r="D1974" s="1">
        <v>44628</v>
      </c>
      <c r="E1974">
        <v>64630</v>
      </c>
      <c r="F1974" t="s">
        <v>521</v>
      </c>
    </row>
    <row r="1975" spans="1:6">
      <c r="A1975" t="s">
        <v>49</v>
      </c>
      <c r="B1975" t="s">
        <v>35</v>
      </c>
      <c r="C1975" s="1">
        <v>44624</v>
      </c>
      <c r="D1975" s="1">
        <v>44628</v>
      </c>
      <c r="E1975">
        <v>64630</v>
      </c>
      <c r="F1975" t="s">
        <v>145</v>
      </c>
    </row>
    <row r="1976" spans="1:6">
      <c r="A1976" t="s">
        <v>49</v>
      </c>
      <c r="B1976" t="s">
        <v>35</v>
      </c>
      <c r="C1976" s="1">
        <v>44624</v>
      </c>
      <c r="D1976" s="1">
        <v>44628</v>
      </c>
      <c r="E1976">
        <v>64630</v>
      </c>
      <c r="F1976" t="s">
        <v>145</v>
      </c>
    </row>
    <row r="1977" spans="1:6">
      <c r="A1977" t="s">
        <v>19</v>
      </c>
      <c r="B1977" t="s">
        <v>14</v>
      </c>
      <c r="C1977" s="1">
        <v>44624</v>
      </c>
      <c r="D1977" s="1">
        <v>44627</v>
      </c>
      <c r="E1977">
        <v>342933.45</v>
      </c>
      <c r="F1977" t="s">
        <v>522</v>
      </c>
    </row>
    <row r="1978" spans="1:6">
      <c r="A1978" t="s">
        <v>177</v>
      </c>
      <c r="B1978" t="s">
        <v>14</v>
      </c>
      <c r="C1978" s="1">
        <v>44630</v>
      </c>
      <c r="D1978" s="1">
        <v>44630</v>
      </c>
      <c r="E1978">
        <v>3105</v>
      </c>
      <c r="F1978" t="s">
        <v>42</v>
      </c>
    </row>
    <row r="1979" spans="1:6">
      <c r="A1979" t="s">
        <v>139</v>
      </c>
      <c r="B1979" t="s">
        <v>12</v>
      </c>
      <c r="C1979" s="1">
        <v>44630</v>
      </c>
      <c r="D1979" s="1">
        <v>44630</v>
      </c>
      <c r="E1979">
        <v>2875</v>
      </c>
      <c r="F1979" t="s">
        <v>523</v>
      </c>
    </row>
    <row r="1980" spans="1:6">
      <c r="A1980" t="s">
        <v>24</v>
      </c>
      <c r="B1980" t="s">
        <v>25</v>
      </c>
      <c r="C1980" s="1">
        <v>44630</v>
      </c>
      <c r="D1980" s="1">
        <v>44630</v>
      </c>
      <c r="E1980">
        <v>4255</v>
      </c>
      <c r="F1980" t="s">
        <v>43</v>
      </c>
    </row>
    <row r="1981" spans="1:6">
      <c r="A1981" t="s">
        <v>133</v>
      </c>
      <c r="B1981" t="s">
        <v>71</v>
      </c>
      <c r="C1981" s="1">
        <v>44631</v>
      </c>
      <c r="D1981" s="1">
        <v>44634</v>
      </c>
      <c r="E1981">
        <v>74769.600000000006</v>
      </c>
      <c r="F1981" t="s">
        <v>306</v>
      </c>
    </row>
    <row r="1982" spans="1:6">
      <c r="A1982" t="s">
        <v>103</v>
      </c>
      <c r="B1982" t="s">
        <v>71</v>
      </c>
      <c r="C1982" s="1">
        <v>44631</v>
      </c>
      <c r="D1982" s="1">
        <v>44634</v>
      </c>
      <c r="E1982">
        <v>7624.5</v>
      </c>
      <c r="F1982" t="s">
        <v>20</v>
      </c>
    </row>
    <row r="1983" spans="1:6">
      <c r="A1983" t="s">
        <v>51</v>
      </c>
      <c r="B1983" t="s">
        <v>25</v>
      </c>
      <c r="C1983" s="1">
        <v>44631</v>
      </c>
      <c r="D1983" s="1">
        <v>44634</v>
      </c>
      <c r="E1983">
        <v>7624.5</v>
      </c>
      <c r="F1983" t="s">
        <v>524</v>
      </c>
    </row>
    <row r="1984" spans="1:6">
      <c r="A1984" t="s">
        <v>73</v>
      </c>
      <c r="B1984" t="s">
        <v>12</v>
      </c>
      <c r="C1984" s="1">
        <v>44631</v>
      </c>
      <c r="D1984" s="1">
        <v>44634</v>
      </c>
      <c r="E1984">
        <v>7624.5</v>
      </c>
      <c r="F1984" t="s">
        <v>20</v>
      </c>
    </row>
    <row r="1985" spans="1:6">
      <c r="A1985" t="s">
        <v>66</v>
      </c>
      <c r="B1985" t="s">
        <v>12</v>
      </c>
      <c r="C1985" s="1">
        <v>44631</v>
      </c>
      <c r="D1985" s="1">
        <v>44634</v>
      </c>
      <c r="E1985">
        <v>12411.38</v>
      </c>
      <c r="F1985" t="s">
        <v>525</v>
      </c>
    </row>
    <row r="1986" spans="1:6">
      <c r="A1986" t="s">
        <v>154</v>
      </c>
      <c r="B1986" t="s">
        <v>155</v>
      </c>
      <c r="C1986" s="1">
        <v>44631</v>
      </c>
      <c r="D1986" s="1">
        <v>44634</v>
      </c>
      <c r="E1986">
        <v>8200.01</v>
      </c>
      <c r="F1986" t="s">
        <v>20</v>
      </c>
    </row>
    <row r="1987" spans="1:6">
      <c r="A1987" t="s">
        <v>154</v>
      </c>
      <c r="B1987" t="s">
        <v>155</v>
      </c>
      <c r="C1987" s="1">
        <v>44631</v>
      </c>
      <c r="D1987" s="1">
        <v>44634</v>
      </c>
      <c r="E1987">
        <v>15845.99</v>
      </c>
      <c r="F1987" t="s">
        <v>20</v>
      </c>
    </row>
    <row r="1988" spans="1:6">
      <c r="A1988" t="s">
        <v>139</v>
      </c>
      <c r="B1988" t="s">
        <v>12</v>
      </c>
      <c r="C1988" s="1">
        <v>44631</v>
      </c>
      <c r="D1988" s="1">
        <v>44634</v>
      </c>
      <c r="E1988">
        <v>7530</v>
      </c>
      <c r="F1988" t="s">
        <v>50</v>
      </c>
    </row>
    <row r="1989" spans="1:6">
      <c r="A1989" t="s">
        <v>139</v>
      </c>
      <c r="B1989" t="s">
        <v>12</v>
      </c>
      <c r="C1989" s="1">
        <v>44631</v>
      </c>
      <c r="D1989" s="1">
        <v>44634</v>
      </c>
      <c r="E1989">
        <v>5780</v>
      </c>
      <c r="F1989" t="s">
        <v>67</v>
      </c>
    </row>
    <row r="1990" spans="1:6">
      <c r="A1990" t="s">
        <v>86</v>
      </c>
      <c r="B1990" t="s">
        <v>87</v>
      </c>
      <c r="C1990" s="1">
        <v>44631</v>
      </c>
      <c r="D1990" s="1">
        <v>44634</v>
      </c>
      <c r="E1990">
        <v>14320</v>
      </c>
      <c r="F1990" t="s">
        <v>20</v>
      </c>
    </row>
    <row r="1991" spans="1:6">
      <c r="A1991" t="s">
        <v>143</v>
      </c>
      <c r="B1991" t="s">
        <v>12</v>
      </c>
      <c r="C1991" s="1">
        <v>44631</v>
      </c>
      <c r="D1991" s="1">
        <v>44634</v>
      </c>
      <c r="E1991">
        <v>15170</v>
      </c>
      <c r="F1991" t="s">
        <v>20</v>
      </c>
    </row>
    <row r="1992" spans="1:6">
      <c r="A1992" t="s">
        <v>88</v>
      </c>
      <c r="B1992" t="s">
        <v>89</v>
      </c>
      <c r="C1992" s="1">
        <v>44631</v>
      </c>
      <c r="D1992" s="1">
        <v>44634</v>
      </c>
      <c r="E1992">
        <v>2240</v>
      </c>
      <c r="F1992" t="s">
        <v>20</v>
      </c>
    </row>
    <row r="1993" spans="1:6">
      <c r="A1993" t="s">
        <v>55</v>
      </c>
      <c r="B1993" t="s">
        <v>12</v>
      </c>
      <c r="C1993" s="1">
        <v>44631</v>
      </c>
      <c r="D1993" s="1">
        <v>44634</v>
      </c>
      <c r="E1993">
        <v>13180</v>
      </c>
      <c r="F1993" t="s">
        <v>362</v>
      </c>
    </row>
    <row r="1994" spans="1:6">
      <c r="A1994" t="s">
        <v>88</v>
      </c>
      <c r="B1994" t="s">
        <v>89</v>
      </c>
      <c r="C1994" s="1">
        <v>44631</v>
      </c>
      <c r="D1994" s="1">
        <v>44634</v>
      </c>
      <c r="E1994">
        <v>12930</v>
      </c>
      <c r="F1994" t="s">
        <v>526</v>
      </c>
    </row>
    <row r="1995" spans="1:6">
      <c r="A1995" t="s">
        <v>55</v>
      </c>
      <c r="B1995" t="s">
        <v>12</v>
      </c>
      <c r="C1995" s="1">
        <v>44631</v>
      </c>
      <c r="D1995" s="1">
        <v>44635</v>
      </c>
      <c r="E1995">
        <v>17120</v>
      </c>
      <c r="F1995" t="s">
        <v>527</v>
      </c>
    </row>
    <row r="1996" spans="1:6">
      <c r="A1996" t="s">
        <v>47</v>
      </c>
      <c r="B1996" t="s">
        <v>12</v>
      </c>
      <c r="C1996" s="1">
        <v>44631</v>
      </c>
      <c r="D1996" s="1">
        <v>44634</v>
      </c>
      <c r="E1996">
        <v>15630</v>
      </c>
      <c r="F1996" t="s">
        <v>20</v>
      </c>
    </row>
    <row r="1997" spans="1:6">
      <c r="A1997" t="s">
        <v>11</v>
      </c>
      <c r="B1997" t="s">
        <v>12</v>
      </c>
      <c r="C1997" s="1">
        <v>44631</v>
      </c>
      <c r="D1997" s="1">
        <v>44634</v>
      </c>
      <c r="E1997">
        <v>14980</v>
      </c>
      <c r="F1997" t="s">
        <v>20</v>
      </c>
    </row>
    <row r="1998" spans="1:6">
      <c r="A1998" t="s">
        <v>19</v>
      </c>
      <c r="B1998" t="s">
        <v>14</v>
      </c>
      <c r="C1998" s="1">
        <v>44631</v>
      </c>
      <c r="D1998" s="1">
        <v>44634</v>
      </c>
      <c r="E1998">
        <v>16470</v>
      </c>
      <c r="F1998" t="s">
        <v>20</v>
      </c>
    </row>
    <row r="1999" spans="1:6">
      <c r="A1999" t="s">
        <v>19</v>
      </c>
      <c r="B1999" t="s">
        <v>14</v>
      </c>
      <c r="C1999" s="1">
        <v>44631</v>
      </c>
      <c r="D1999" s="1">
        <v>44634</v>
      </c>
      <c r="E1999">
        <v>18220</v>
      </c>
      <c r="F1999" t="s">
        <v>50</v>
      </c>
    </row>
    <row r="2000" spans="1:6">
      <c r="A2000" t="s">
        <v>62</v>
      </c>
      <c r="B2000" t="s">
        <v>63</v>
      </c>
      <c r="C2000" s="1">
        <v>44631</v>
      </c>
      <c r="D2000" s="1">
        <v>44634</v>
      </c>
      <c r="E2000">
        <v>8782.5</v>
      </c>
      <c r="F2000" t="s">
        <v>260</v>
      </c>
    </row>
    <row r="2001" spans="1:6">
      <c r="A2001" t="s">
        <v>62</v>
      </c>
      <c r="B2001" t="s">
        <v>63</v>
      </c>
      <c r="C2001" s="1">
        <v>44631</v>
      </c>
      <c r="D2001" s="1">
        <v>44634</v>
      </c>
      <c r="E2001">
        <v>13427.5</v>
      </c>
      <c r="F2001" t="s">
        <v>260</v>
      </c>
    </row>
    <row r="2002" spans="1:6">
      <c r="A2002" t="s">
        <v>66</v>
      </c>
      <c r="B2002" t="s">
        <v>12</v>
      </c>
      <c r="C2002" s="1">
        <v>44631</v>
      </c>
      <c r="D2002" s="1">
        <v>44634</v>
      </c>
      <c r="E2002">
        <v>34432</v>
      </c>
      <c r="F2002" t="s">
        <v>163</v>
      </c>
    </row>
    <row r="2003" spans="1:6">
      <c r="A2003" t="s">
        <v>141</v>
      </c>
      <c r="B2003" t="s">
        <v>12</v>
      </c>
      <c r="C2003" s="1">
        <v>44631</v>
      </c>
      <c r="D2003" s="1">
        <v>44634</v>
      </c>
      <c r="E2003">
        <v>28432</v>
      </c>
      <c r="F2003" t="s">
        <v>163</v>
      </c>
    </row>
    <row r="2004" spans="1:6">
      <c r="A2004" t="s">
        <v>528</v>
      </c>
      <c r="B2004" t="s">
        <v>89</v>
      </c>
      <c r="C2004" s="1">
        <v>44631</v>
      </c>
      <c r="D2004" s="1">
        <v>44634</v>
      </c>
      <c r="E2004">
        <v>13210</v>
      </c>
      <c r="F2004" t="s">
        <v>20</v>
      </c>
    </row>
    <row r="2005" spans="1:6">
      <c r="A2005" t="s">
        <v>278</v>
      </c>
      <c r="B2005" t="s">
        <v>279</v>
      </c>
      <c r="C2005" s="1">
        <v>44631</v>
      </c>
      <c r="D2005" s="1">
        <v>44634</v>
      </c>
      <c r="E2005">
        <v>19140</v>
      </c>
      <c r="F2005" t="s">
        <v>20</v>
      </c>
    </row>
    <row r="2006" spans="1:6">
      <c r="A2006" t="s">
        <v>19</v>
      </c>
      <c r="B2006" t="s">
        <v>14</v>
      </c>
      <c r="C2006" s="1">
        <v>44631</v>
      </c>
      <c r="D2006" s="1">
        <v>44634</v>
      </c>
      <c r="E2006">
        <v>12989</v>
      </c>
      <c r="F2006" t="s">
        <v>163</v>
      </c>
    </row>
    <row r="2007" spans="1:6">
      <c r="A2007" t="s">
        <v>41</v>
      </c>
      <c r="B2007" t="s">
        <v>14</v>
      </c>
      <c r="C2007" s="1">
        <v>44631</v>
      </c>
      <c r="D2007" s="1">
        <v>44634</v>
      </c>
      <c r="E2007">
        <v>4825</v>
      </c>
      <c r="F2007" t="s">
        <v>163</v>
      </c>
    </row>
    <row r="2008" spans="1:6">
      <c r="A2008" t="s">
        <v>19</v>
      </c>
      <c r="B2008" t="s">
        <v>14</v>
      </c>
      <c r="C2008" s="1">
        <v>44631</v>
      </c>
      <c r="D2008" s="1">
        <v>44634</v>
      </c>
      <c r="E2008">
        <v>14265</v>
      </c>
      <c r="F2008" t="s">
        <v>163</v>
      </c>
    </row>
    <row r="2009" spans="1:6">
      <c r="A2009" t="s">
        <v>47</v>
      </c>
      <c r="B2009" t="s">
        <v>12</v>
      </c>
      <c r="C2009" s="1">
        <v>44634</v>
      </c>
      <c r="D2009" s="1">
        <v>44634</v>
      </c>
      <c r="E2009">
        <v>27609</v>
      </c>
      <c r="F2009" t="s">
        <v>163</v>
      </c>
    </row>
    <row r="2010" spans="1:6">
      <c r="A2010" t="s">
        <v>141</v>
      </c>
      <c r="B2010" t="s">
        <v>12</v>
      </c>
      <c r="C2010" s="1">
        <v>44634</v>
      </c>
      <c r="D2010" s="1">
        <v>44634</v>
      </c>
      <c r="E2010">
        <v>17850</v>
      </c>
      <c r="F2010" t="s">
        <v>163</v>
      </c>
    </row>
    <row r="2011" spans="1:6">
      <c r="A2011" t="s">
        <v>27</v>
      </c>
      <c r="B2011" t="s">
        <v>12</v>
      </c>
      <c r="C2011" s="1">
        <v>44634</v>
      </c>
      <c r="D2011" s="1">
        <v>44634</v>
      </c>
      <c r="E2011">
        <v>29432</v>
      </c>
      <c r="F2011" t="s">
        <v>163</v>
      </c>
    </row>
    <row r="2012" spans="1:6">
      <c r="A2012" t="s">
        <v>375</v>
      </c>
      <c r="B2012" t="s">
        <v>14</v>
      </c>
      <c r="C2012" s="1">
        <v>44635</v>
      </c>
      <c r="D2012" s="1">
        <v>44635</v>
      </c>
      <c r="E2012">
        <v>18610</v>
      </c>
      <c r="F2012" t="s">
        <v>362</v>
      </c>
    </row>
    <row r="2013" spans="1:6">
      <c r="A2013" t="s">
        <v>34</v>
      </c>
      <c r="B2013" t="s">
        <v>35</v>
      </c>
      <c r="C2013" s="1">
        <v>44634</v>
      </c>
      <c r="D2013" s="1">
        <v>44636</v>
      </c>
      <c r="E2013">
        <v>2245.7199999999998</v>
      </c>
      <c r="F2013" t="s">
        <v>20</v>
      </c>
    </row>
    <row r="2014" spans="1:6">
      <c r="A2014" t="s">
        <v>47</v>
      </c>
      <c r="B2014" t="s">
        <v>12</v>
      </c>
      <c r="C2014" s="1">
        <v>44634</v>
      </c>
      <c r="D2014" s="1">
        <v>44636</v>
      </c>
      <c r="E2014">
        <v>7004.73</v>
      </c>
      <c r="F2014" t="s">
        <v>20</v>
      </c>
    </row>
    <row r="2015" spans="1:6">
      <c r="A2015" t="s">
        <v>62</v>
      </c>
      <c r="B2015" t="s">
        <v>63</v>
      </c>
      <c r="C2015" s="1">
        <v>44634</v>
      </c>
      <c r="D2015" s="1">
        <v>44636</v>
      </c>
      <c r="E2015">
        <v>12259.17</v>
      </c>
      <c r="F2015" t="s">
        <v>20</v>
      </c>
    </row>
    <row r="2016" spans="1:6">
      <c r="A2016" t="s">
        <v>19</v>
      </c>
      <c r="B2016" t="s">
        <v>14</v>
      </c>
      <c r="C2016" s="1">
        <v>44634</v>
      </c>
      <c r="D2016" s="1">
        <v>44636</v>
      </c>
      <c r="E2016">
        <v>33332.49</v>
      </c>
      <c r="F2016" t="s">
        <v>274</v>
      </c>
    </row>
    <row r="2017" spans="1:6">
      <c r="A2017" t="s">
        <v>54</v>
      </c>
      <c r="B2017" t="s">
        <v>33</v>
      </c>
      <c r="C2017" s="1">
        <v>44634</v>
      </c>
      <c r="D2017" s="1">
        <v>44636</v>
      </c>
      <c r="E2017">
        <v>8505.91</v>
      </c>
      <c r="F2017" t="s">
        <v>20</v>
      </c>
    </row>
    <row r="2018" spans="1:6">
      <c r="A2018" t="s">
        <v>49</v>
      </c>
      <c r="B2018" t="s">
        <v>35</v>
      </c>
      <c r="C2018" s="1">
        <v>44636</v>
      </c>
      <c r="D2018" s="1">
        <v>44636</v>
      </c>
      <c r="E2018">
        <v>3254.48</v>
      </c>
      <c r="F2018" t="s">
        <v>200</v>
      </c>
    </row>
    <row r="2019" spans="1:6">
      <c r="A2019" t="s">
        <v>154</v>
      </c>
      <c r="B2019" t="s">
        <v>155</v>
      </c>
      <c r="C2019" s="1">
        <v>44636</v>
      </c>
      <c r="D2019" s="1">
        <v>44636</v>
      </c>
      <c r="E2019">
        <v>4715</v>
      </c>
      <c r="F2019" t="s">
        <v>539</v>
      </c>
    </row>
    <row r="2020" spans="1:6">
      <c r="A2020" t="s">
        <v>154</v>
      </c>
      <c r="B2020" t="s">
        <v>155</v>
      </c>
      <c r="C2020" s="1">
        <v>44636</v>
      </c>
      <c r="D2020" s="1">
        <v>44636</v>
      </c>
      <c r="E2020">
        <v>9065.4500000000007</v>
      </c>
      <c r="F2020" t="s">
        <v>20</v>
      </c>
    </row>
    <row r="2021" spans="1:6">
      <c r="A2021" t="s">
        <v>44</v>
      </c>
      <c r="B2021" t="s">
        <v>45</v>
      </c>
      <c r="C2021" s="1">
        <v>44634</v>
      </c>
      <c r="D2021" s="1">
        <v>44645</v>
      </c>
      <c r="E2021">
        <v>91927.91</v>
      </c>
      <c r="F2021" t="s">
        <v>106</v>
      </c>
    </row>
    <row r="2022" spans="1:6">
      <c r="A2022" t="s">
        <v>55</v>
      </c>
      <c r="B2022" t="s">
        <v>12</v>
      </c>
      <c r="C2022" s="1">
        <v>44634</v>
      </c>
      <c r="D2022" s="1">
        <v>44645</v>
      </c>
      <c r="E2022">
        <v>19193.5</v>
      </c>
      <c r="F2022" t="s">
        <v>106</v>
      </c>
    </row>
    <row r="2023" spans="1:6">
      <c r="A2023" t="s">
        <v>66</v>
      </c>
      <c r="B2023" t="s">
        <v>12</v>
      </c>
      <c r="C2023" s="1">
        <v>44634</v>
      </c>
      <c r="D2023" s="1">
        <v>44645</v>
      </c>
      <c r="E2023">
        <v>2702.5</v>
      </c>
      <c r="F2023" t="s">
        <v>530</v>
      </c>
    </row>
    <row r="2024" spans="1:6">
      <c r="A2024" t="s">
        <v>103</v>
      </c>
      <c r="B2024" t="s">
        <v>71</v>
      </c>
      <c r="C2024" s="1">
        <v>44635</v>
      </c>
      <c r="D2024" s="1">
        <v>44645</v>
      </c>
      <c r="E2024">
        <v>6790</v>
      </c>
      <c r="F2024" t="s">
        <v>20</v>
      </c>
    </row>
    <row r="2025" spans="1:6">
      <c r="A2025" t="s">
        <v>88</v>
      </c>
      <c r="B2025" t="s">
        <v>89</v>
      </c>
      <c r="C2025" s="1">
        <v>44635</v>
      </c>
      <c r="D2025" s="1">
        <v>44645</v>
      </c>
      <c r="E2025">
        <v>4248.8500000000004</v>
      </c>
      <c r="F2025" t="s">
        <v>59</v>
      </c>
    </row>
    <row r="2026" spans="1:6">
      <c r="A2026" t="s">
        <v>27</v>
      </c>
      <c r="B2026" t="s">
        <v>12</v>
      </c>
      <c r="C2026" s="1">
        <v>44635</v>
      </c>
      <c r="D2026" s="1">
        <v>44645</v>
      </c>
      <c r="E2026">
        <v>16202.82</v>
      </c>
      <c r="F2026" t="s">
        <v>106</v>
      </c>
    </row>
    <row r="2027" spans="1:6">
      <c r="A2027" t="s">
        <v>27</v>
      </c>
      <c r="B2027" t="s">
        <v>12</v>
      </c>
      <c r="C2027" s="1">
        <v>44635</v>
      </c>
      <c r="D2027" s="1">
        <v>44645</v>
      </c>
      <c r="E2027">
        <v>28011.85</v>
      </c>
      <c r="F2027" t="s">
        <v>106</v>
      </c>
    </row>
    <row r="2028" spans="1:6">
      <c r="A2028" t="s">
        <v>92</v>
      </c>
      <c r="B2028" t="s">
        <v>93</v>
      </c>
      <c r="C2028" s="1">
        <v>44635</v>
      </c>
      <c r="D2028" s="1">
        <v>44645</v>
      </c>
      <c r="E2028">
        <v>11275</v>
      </c>
      <c r="F2028" t="s">
        <v>533</v>
      </c>
    </row>
    <row r="2029" spans="1:6">
      <c r="A2029" t="s">
        <v>32</v>
      </c>
      <c r="B2029" t="s">
        <v>33</v>
      </c>
      <c r="C2029" s="1">
        <v>44635</v>
      </c>
      <c r="D2029" s="1">
        <v>44645</v>
      </c>
      <c r="E2029">
        <v>2920</v>
      </c>
      <c r="F2029" t="s">
        <v>534</v>
      </c>
    </row>
    <row r="2030" spans="1:6">
      <c r="A2030" t="s">
        <v>131</v>
      </c>
      <c r="B2030" t="s">
        <v>33</v>
      </c>
      <c r="C2030" s="1">
        <v>44635</v>
      </c>
      <c r="D2030" s="1">
        <v>44645</v>
      </c>
      <c r="E2030">
        <v>2920</v>
      </c>
      <c r="F2030" t="s">
        <v>534</v>
      </c>
    </row>
    <row r="2031" spans="1:6">
      <c r="A2031" t="s">
        <v>27</v>
      </c>
      <c r="B2031" t="s">
        <v>12</v>
      </c>
      <c r="C2031" s="1">
        <v>44635</v>
      </c>
      <c r="D2031" s="1">
        <v>44645</v>
      </c>
      <c r="E2031">
        <v>10430</v>
      </c>
      <c r="F2031" t="s">
        <v>535</v>
      </c>
    </row>
    <row r="2032" spans="1:6">
      <c r="A2032" t="s">
        <v>294</v>
      </c>
      <c r="B2032" t="s">
        <v>25</v>
      </c>
      <c r="C2032" s="1">
        <v>44635</v>
      </c>
      <c r="D2032" s="1">
        <v>44645</v>
      </c>
      <c r="E2032">
        <v>1839</v>
      </c>
      <c r="F2032" t="s">
        <v>106</v>
      </c>
    </row>
    <row r="2033" spans="1:6">
      <c r="A2033" t="s">
        <v>115</v>
      </c>
      <c r="B2033" t="s">
        <v>25</v>
      </c>
      <c r="C2033" s="1">
        <v>44635</v>
      </c>
      <c r="D2033" s="1">
        <v>44645</v>
      </c>
      <c r="E2033">
        <v>12940</v>
      </c>
      <c r="F2033" t="s">
        <v>50</v>
      </c>
    </row>
    <row r="2034" spans="1:6">
      <c r="A2034" t="s">
        <v>194</v>
      </c>
      <c r="B2034" t="s">
        <v>35</v>
      </c>
      <c r="C2034" s="1">
        <v>44635</v>
      </c>
      <c r="D2034" s="1">
        <v>44645</v>
      </c>
      <c r="E2034">
        <v>6693</v>
      </c>
      <c r="F2034" t="s">
        <v>106</v>
      </c>
    </row>
    <row r="2035" spans="1:6">
      <c r="A2035" t="s">
        <v>536</v>
      </c>
      <c r="B2035" t="s">
        <v>537</v>
      </c>
      <c r="C2035" s="1">
        <v>44635</v>
      </c>
      <c r="D2035" s="1">
        <v>44645</v>
      </c>
      <c r="E2035">
        <v>6640</v>
      </c>
      <c r="F2035" t="s">
        <v>50</v>
      </c>
    </row>
    <row r="2036" spans="1:6">
      <c r="A2036" t="s">
        <v>47</v>
      </c>
      <c r="B2036" t="s">
        <v>12</v>
      </c>
      <c r="C2036" s="1">
        <v>44635</v>
      </c>
      <c r="D2036" s="1">
        <v>44645</v>
      </c>
      <c r="E2036">
        <v>8320</v>
      </c>
      <c r="F2036" t="s">
        <v>50</v>
      </c>
    </row>
    <row r="2037" spans="1:6">
      <c r="A2037" t="s">
        <v>538</v>
      </c>
      <c r="B2037" t="s">
        <v>33</v>
      </c>
      <c r="C2037" s="1">
        <v>44635</v>
      </c>
      <c r="D2037" s="1">
        <v>44645</v>
      </c>
      <c r="E2037">
        <v>11540</v>
      </c>
      <c r="F2037" t="s">
        <v>397</v>
      </c>
    </row>
    <row r="2038" spans="1:6">
      <c r="A2038" t="s">
        <v>51</v>
      </c>
      <c r="B2038" t="s">
        <v>25</v>
      </c>
      <c r="C2038" s="1">
        <v>44635</v>
      </c>
      <c r="D2038" s="1">
        <v>44645</v>
      </c>
      <c r="E2038">
        <v>1720</v>
      </c>
      <c r="F2038" t="s">
        <v>106</v>
      </c>
    </row>
    <row r="2039" spans="1:6">
      <c r="A2039" t="s">
        <v>86</v>
      </c>
      <c r="B2039" t="s">
        <v>87</v>
      </c>
      <c r="C2039" s="1">
        <v>44638</v>
      </c>
      <c r="D2039" s="1">
        <v>44645</v>
      </c>
      <c r="E2039">
        <v>16800</v>
      </c>
      <c r="F2039" t="s">
        <v>20</v>
      </c>
    </row>
    <row r="2040" spans="1:6">
      <c r="A2040" t="s">
        <v>19</v>
      </c>
      <c r="B2040" t="s">
        <v>14</v>
      </c>
      <c r="C2040" s="1">
        <v>44638</v>
      </c>
      <c r="D2040" s="1">
        <v>44645</v>
      </c>
      <c r="E2040">
        <v>44757.06</v>
      </c>
      <c r="F2040" t="s">
        <v>106</v>
      </c>
    </row>
    <row r="2041" spans="1:6">
      <c r="A2041" t="s">
        <v>142</v>
      </c>
      <c r="B2041" t="s">
        <v>12</v>
      </c>
      <c r="C2041" s="1">
        <v>44637</v>
      </c>
      <c r="D2041" s="1">
        <v>44646</v>
      </c>
      <c r="E2041">
        <v>50547.56</v>
      </c>
      <c r="F2041" t="s">
        <v>106</v>
      </c>
    </row>
    <row r="2042" spans="1:6">
      <c r="A2042" t="s">
        <v>139</v>
      </c>
      <c r="B2042" t="s">
        <v>12</v>
      </c>
      <c r="C2042" s="1">
        <v>44637</v>
      </c>
      <c r="D2042" s="1">
        <v>44646</v>
      </c>
      <c r="E2042">
        <v>47042.36</v>
      </c>
      <c r="F2042" t="s">
        <v>106</v>
      </c>
    </row>
    <row r="2043" spans="1:6">
      <c r="A2043" t="s">
        <v>142</v>
      </c>
      <c r="B2043" t="s">
        <v>12</v>
      </c>
      <c r="C2043" s="1">
        <v>44637</v>
      </c>
      <c r="D2043" s="1">
        <v>44646</v>
      </c>
      <c r="E2043">
        <v>33426.370000000003</v>
      </c>
      <c r="F2043" t="s">
        <v>541</v>
      </c>
    </row>
    <row r="2044" spans="1:6">
      <c r="A2044" t="s">
        <v>73</v>
      </c>
      <c r="B2044" t="s">
        <v>12</v>
      </c>
      <c r="C2044" s="1">
        <v>44638</v>
      </c>
      <c r="D2044" s="1">
        <v>44646</v>
      </c>
      <c r="E2044">
        <v>10154.5</v>
      </c>
      <c r="F2044" t="s">
        <v>20</v>
      </c>
    </row>
    <row r="2045" spans="1:6">
      <c r="A2045" t="s">
        <v>139</v>
      </c>
      <c r="B2045" t="s">
        <v>12</v>
      </c>
      <c r="C2045" s="1">
        <v>44638</v>
      </c>
      <c r="D2045" s="1">
        <v>44646</v>
      </c>
      <c r="E2045">
        <v>3392.5</v>
      </c>
      <c r="F2045" t="s">
        <v>168</v>
      </c>
    </row>
    <row r="2046" spans="1:6">
      <c r="A2046" t="s">
        <v>51</v>
      </c>
      <c r="B2046" t="s">
        <v>25</v>
      </c>
      <c r="C2046" s="1">
        <v>44638</v>
      </c>
      <c r="D2046" s="1">
        <v>44646</v>
      </c>
      <c r="E2046">
        <v>11069</v>
      </c>
      <c r="F2046" t="s">
        <v>106</v>
      </c>
    </row>
    <row r="2047" spans="1:6">
      <c r="A2047" t="s">
        <v>11</v>
      </c>
      <c r="B2047" t="s">
        <v>12</v>
      </c>
      <c r="C2047" s="1">
        <v>44645</v>
      </c>
      <c r="D2047" s="1">
        <v>44646</v>
      </c>
      <c r="E2047">
        <v>57017</v>
      </c>
      <c r="F2047" t="s">
        <v>546</v>
      </c>
    </row>
    <row r="2048" spans="1:6">
      <c r="A2048" t="s">
        <v>103</v>
      </c>
      <c r="B2048" t="s">
        <v>71</v>
      </c>
      <c r="C2048" s="1">
        <v>44648</v>
      </c>
      <c r="D2048" s="1">
        <v>44648</v>
      </c>
      <c r="E2048">
        <v>9968</v>
      </c>
      <c r="F2048" t="s">
        <v>59</v>
      </c>
    </row>
    <row r="2049" spans="1:6">
      <c r="A2049" t="s">
        <v>154</v>
      </c>
      <c r="B2049" t="s">
        <v>155</v>
      </c>
      <c r="C2049" s="1">
        <v>44649</v>
      </c>
      <c r="D2049" s="1">
        <v>44649</v>
      </c>
      <c r="E2049">
        <v>20838</v>
      </c>
      <c r="F2049" t="s">
        <v>425</v>
      </c>
    </row>
    <row r="2050" spans="1:6">
      <c r="A2050" t="s">
        <v>115</v>
      </c>
      <c r="B2050" t="s">
        <v>25</v>
      </c>
      <c r="C2050" s="1">
        <v>44649</v>
      </c>
      <c r="D2050" s="1">
        <v>44649</v>
      </c>
      <c r="E2050">
        <v>23460</v>
      </c>
      <c r="F2050" t="s">
        <v>424</v>
      </c>
    </row>
    <row r="2051" spans="1:6">
      <c r="A2051" t="s">
        <v>115</v>
      </c>
      <c r="B2051" t="s">
        <v>25</v>
      </c>
      <c r="C2051" s="1">
        <v>44649</v>
      </c>
      <c r="D2051" s="1">
        <v>44649</v>
      </c>
      <c r="E2051">
        <v>18894.5</v>
      </c>
      <c r="F2051" t="s">
        <v>107</v>
      </c>
    </row>
    <row r="2052" spans="1:6">
      <c r="A2052" t="s">
        <v>115</v>
      </c>
      <c r="B2052" t="s">
        <v>25</v>
      </c>
      <c r="C2052" s="1">
        <v>44649</v>
      </c>
      <c r="D2052" s="1">
        <v>44649</v>
      </c>
      <c r="E2052">
        <v>14469.86</v>
      </c>
      <c r="F2052" t="s">
        <v>547</v>
      </c>
    </row>
    <row r="2053" spans="1:6">
      <c r="A2053" t="s">
        <v>75</v>
      </c>
      <c r="B2053" t="s">
        <v>12</v>
      </c>
      <c r="C2053" s="1">
        <v>44376</v>
      </c>
      <c r="D2053" s="1">
        <v>44377</v>
      </c>
      <c r="E2053">
        <v>5700</v>
      </c>
      <c r="F2053" t="s">
        <v>230</v>
      </c>
    </row>
    <row r="2054" spans="1:6">
      <c r="A2054" t="s">
        <v>24</v>
      </c>
      <c r="B2054" t="s">
        <v>25</v>
      </c>
      <c r="C2054" s="1">
        <v>44355</v>
      </c>
      <c r="D2054" s="1">
        <v>44386</v>
      </c>
      <c r="E2054">
        <v>25580</v>
      </c>
      <c r="F2054" t="s">
        <v>203</v>
      </c>
    </row>
    <row r="2055" spans="1:6">
      <c r="A2055" t="s">
        <v>141</v>
      </c>
      <c r="B2055" t="s">
        <v>12</v>
      </c>
      <c r="C2055" s="1">
        <v>44396</v>
      </c>
      <c r="D2055" s="1">
        <v>44396</v>
      </c>
      <c r="E2055">
        <v>186167</v>
      </c>
      <c r="F2055" t="s">
        <v>255</v>
      </c>
    </row>
    <row r="2056" spans="1:6">
      <c r="A2056" t="s">
        <v>88</v>
      </c>
      <c r="B2056" t="s">
        <v>89</v>
      </c>
      <c r="C2056" s="1">
        <v>44404</v>
      </c>
      <c r="D2056" s="1">
        <v>44410</v>
      </c>
      <c r="E2056">
        <v>33062.5</v>
      </c>
      <c r="F2056" t="s">
        <v>261</v>
      </c>
    </row>
    <row r="2057" spans="1:6">
      <c r="A2057" t="s">
        <v>141</v>
      </c>
      <c r="B2057" t="s">
        <v>12</v>
      </c>
      <c r="C2057" s="1">
        <v>44404</v>
      </c>
      <c r="D2057" s="1">
        <v>44410</v>
      </c>
      <c r="E2057">
        <v>95950</v>
      </c>
      <c r="F2057" t="s">
        <v>264</v>
      </c>
    </row>
    <row r="2058" spans="1:6">
      <c r="A2058" t="s">
        <v>34</v>
      </c>
      <c r="B2058" t="s">
        <v>35</v>
      </c>
      <c r="C2058" s="1">
        <v>44413</v>
      </c>
      <c r="D2058" s="1">
        <v>44425</v>
      </c>
      <c r="E2058">
        <v>3276.56</v>
      </c>
      <c r="F2058" t="s">
        <v>248</v>
      </c>
    </row>
    <row r="2059" spans="1:6">
      <c r="A2059" t="s">
        <v>204</v>
      </c>
      <c r="B2059" t="s">
        <v>14</v>
      </c>
      <c r="C2059" s="1">
        <v>44425</v>
      </c>
      <c r="D2059" s="1">
        <v>44427</v>
      </c>
      <c r="E2059">
        <v>15968.04</v>
      </c>
      <c r="F2059" t="s">
        <v>288</v>
      </c>
    </row>
    <row r="2060" spans="1:6">
      <c r="A2060" t="s">
        <v>204</v>
      </c>
      <c r="B2060" t="s">
        <v>14</v>
      </c>
      <c r="C2060" s="1">
        <v>44425</v>
      </c>
      <c r="D2060" s="1">
        <v>44427</v>
      </c>
      <c r="E2060">
        <v>50082.5</v>
      </c>
      <c r="F2060" t="s">
        <v>289</v>
      </c>
    </row>
    <row r="2061" spans="1:6">
      <c r="A2061" t="s">
        <v>47</v>
      </c>
      <c r="B2061" t="s">
        <v>12</v>
      </c>
      <c r="C2061" s="1">
        <v>44433</v>
      </c>
      <c r="D2061" s="1">
        <v>44434</v>
      </c>
      <c r="E2061">
        <v>11370</v>
      </c>
      <c r="F2061" t="s">
        <v>312</v>
      </c>
    </row>
    <row r="2062" spans="1:6">
      <c r="A2062" t="s">
        <v>75</v>
      </c>
      <c r="B2062" t="s">
        <v>12</v>
      </c>
      <c r="C2062" s="1">
        <v>44433</v>
      </c>
      <c r="D2062" s="1">
        <v>44434</v>
      </c>
      <c r="E2062">
        <v>45320</v>
      </c>
      <c r="F2062" t="s">
        <v>313</v>
      </c>
    </row>
    <row r="2063" spans="1:6">
      <c r="A2063" t="s">
        <v>294</v>
      </c>
      <c r="B2063" t="s">
        <v>25</v>
      </c>
      <c r="C2063" s="1">
        <v>44431</v>
      </c>
      <c r="D2063" s="1">
        <v>44434</v>
      </c>
      <c r="E2063">
        <v>8728.5</v>
      </c>
      <c r="F2063" t="s">
        <v>296</v>
      </c>
    </row>
    <row r="2064" spans="1:6">
      <c r="A2064" t="s">
        <v>194</v>
      </c>
      <c r="B2064" t="s">
        <v>35</v>
      </c>
      <c r="C2064" s="1">
        <v>44431</v>
      </c>
      <c r="D2064" s="1">
        <v>44434</v>
      </c>
      <c r="E2064">
        <v>13598.75</v>
      </c>
      <c r="F2064" t="s">
        <v>297</v>
      </c>
    </row>
    <row r="2065" spans="1:6">
      <c r="A2065" t="s">
        <v>49</v>
      </c>
      <c r="B2065" t="s">
        <v>35</v>
      </c>
      <c r="C2065" s="1">
        <v>44431</v>
      </c>
      <c r="D2065" s="1">
        <v>44434</v>
      </c>
      <c r="E2065">
        <v>15001.75</v>
      </c>
      <c r="F2065" t="s">
        <v>298</v>
      </c>
    </row>
    <row r="2066" spans="1:6">
      <c r="A2066" t="s">
        <v>60</v>
      </c>
      <c r="B2066" t="s">
        <v>25</v>
      </c>
      <c r="C2066" s="1">
        <v>44431</v>
      </c>
      <c r="D2066" s="1">
        <v>44434</v>
      </c>
      <c r="E2066">
        <v>19883.5</v>
      </c>
      <c r="F2066" t="s">
        <v>299</v>
      </c>
    </row>
    <row r="2067" spans="1:6">
      <c r="A2067" t="s">
        <v>115</v>
      </c>
      <c r="B2067" t="s">
        <v>25</v>
      </c>
      <c r="C2067" s="1">
        <v>44431</v>
      </c>
      <c r="D2067" s="1">
        <v>44434</v>
      </c>
      <c r="E2067">
        <v>24414.5</v>
      </c>
      <c r="F2067" t="s">
        <v>300</v>
      </c>
    </row>
    <row r="2068" spans="1:6">
      <c r="A2068" t="s">
        <v>51</v>
      </c>
      <c r="B2068" t="s">
        <v>25</v>
      </c>
      <c r="C2068" s="1">
        <v>44433</v>
      </c>
      <c r="D2068" s="1">
        <v>44434</v>
      </c>
      <c r="E2068">
        <v>2400</v>
      </c>
      <c r="F2068" t="s">
        <v>310</v>
      </c>
    </row>
    <row r="2069" spans="1:6">
      <c r="A2069" t="s">
        <v>278</v>
      </c>
      <c r="B2069" t="s">
        <v>279</v>
      </c>
      <c r="C2069" s="1">
        <v>44433</v>
      </c>
      <c r="D2069" s="1">
        <v>44435</v>
      </c>
      <c r="E2069">
        <v>2400</v>
      </c>
      <c r="F2069" t="s">
        <v>311</v>
      </c>
    </row>
    <row r="2070" spans="1:6">
      <c r="A2070" t="s">
        <v>194</v>
      </c>
      <c r="B2070" t="s">
        <v>35</v>
      </c>
      <c r="C2070" s="1">
        <v>44431</v>
      </c>
      <c r="D2070" s="1">
        <v>44435</v>
      </c>
      <c r="E2070">
        <v>5042.75</v>
      </c>
      <c r="F2070" t="s">
        <v>224</v>
      </c>
    </row>
    <row r="2071" spans="1:6">
      <c r="A2071" t="s">
        <v>49</v>
      </c>
      <c r="B2071" t="s">
        <v>35</v>
      </c>
      <c r="C2071" s="1">
        <v>44431</v>
      </c>
      <c r="D2071" s="1">
        <v>44435</v>
      </c>
      <c r="E2071">
        <v>14421</v>
      </c>
      <c r="F2071" t="s">
        <v>291</v>
      </c>
    </row>
    <row r="2072" spans="1:6">
      <c r="A2072" t="s">
        <v>34</v>
      </c>
      <c r="B2072" t="s">
        <v>35</v>
      </c>
      <c r="C2072" s="1">
        <v>44431</v>
      </c>
      <c r="D2072" s="1">
        <v>44435</v>
      </c>
      <c r="E2072">
        <v>14432.5</v>
      </c>
      <c r="F2072" t="s">
        <v>292</v>
      </c>
    </row>
    <row r="2073" spans="1:6">
      <c r="A2073" t="s">
        <v>194</v>
      </c>
      <c r="B2073" t="s">
        <v>35</v>
      </c>
      <c r="C2073" s="1">
        <v>44431</v>
      </c>
      <c r="D2073" s="1">
        <v>44435</v>
      </c>
      <c r="E2073">
        <v>18262</v>
      </c>
      <c r="F2073" t="s">
        <v>293</v>
      </c>
    </row>
    <row r="2074" spans="1:6">
      <c r="A2074" t="s">
        <v>294</v>
      </c>
      <c r="B2074" t="s">
        <v>25</v>
      </c>
      <c r="C2074" s="1">
        <v>44431</v>
      </c>
      <c r="D2074" s="1">
        <v>44435</v>
      </c>
      <c r="E2074">
        <v>20217</v>
      </c>
      <c r="F2074" t="s">
        <v>295</v>
      </c>
    </row>
    <row r="2075" spans="1:6">
      <c r="A2075" t="s">
        <v>115</v>
      </c>
      <c r="B2075" t="s">
        <v>25</v>
      </c>
      <c r="C2075" s="1">
        <v>44434</v>
      </c>
      <c r="D2075" s="1">
        <v>44435</v>
      </c>
      <c r="E2075">
        <v>12006</v>
      </c>
      <c r="F2075" t="s">
        <v>317</v>
      </c>
    </row>
    <row r="2076" spans="1:6">
      <c r="A2076" t="s">
        <v>194</v>
      </c>
      <c r="B2076" t="s">
        <v>35</v>
      </c>
      <c r="C2076" s="1">
        <v>44434</v>
      </c>
      <c r="D2076" s="1">
        <v>44435</v>
      </c>
      <c r="E2076">
        <v>14191</v>
      </c>
      <c r="F2076" t="s">
        <v>148</v>
      </c>
    </row>
    <row r="2077" spans="1:6">
      <c r="A2077" t="s">
        <v>318</v>
      </c>
      <c r="B2077" t="s">
        <v>25</v>
      </c>
      <c r="C2077" s="1">
        <v>44434</v>
      </c>
      <c r="D2077" s="1">
        <v>44435</v>
      </c>
      <c r="E2077">
        <v>19757</v>
      </c>
      <c r="F2077" t="s">
        <v>319</v>
      </c>
    </row>
    <row r="2078" spans="1:6">
      <c r="A2078" t="s">
        <v>154</v>
      </c>
      <c r="B2078" t="s">
        <v>155</v>
      </c>
      <c r="C2078" s="1">
        <v>44434</v>
      </c>
      <c r="D2078" s="1">
        <v>44435</v>
      </c>
      <c r="E2078">
        <v>22172</v>
      </c>
      <c r="F2078" t="s">
        <v>320</v>
      </c>
    </row>
    <row r="2079" spans="1:6">
      <c r="A2079" t="s">
        <v>60</v>
      </c>
      <c r="B2079" t="s">
        <v>25</v>
      </c>
      <c r="C2079" s="1">
        <v>44434</v>
      </c>
      <c r="D2079" s="1">
        <v>44435</v>
      </c>
      <c r="E2079">
        <v>11546</v>
      </c>
      <c r="F2079" t="s">
        <v>321</v>
      </c>
    </row>
    <row r="2080" spans="1:6">
      <c r="A2080" t="s">
        <v>60</v>
      </c>
      <c r="B2080" t="s">
        <v>25</v>
      </c>
      <c r="C2080" s="1">
        <v>44434</v>
      </c>
      <c r="D2080" s="1">
        <v>44435</v>
      </c>
      <c r="E2080">
        <v>13156</v>
      </c>
      <c r="F2080" t="s">
        <v>299</v>
      </c>
    </row>
    <row r="2081" spans="1:6">
      <c r="A2081" t="s">
        <v>49</v>
      </c>
      <c r="B2081" t="s">
        <v>35</v>
      </c>
      <c r="C2081" s="1">
        <v>44434</v>
      </c>
      <c r="D2081" s="1">
        <v>44435</v>
      </c>
      <c r="E2081">
        <v>14915.5</v>
      </c>
      <c r="F2081" t="s">
        <v>322</v>
      </c>
    </row>
    <row r="2082" spans="1:6">
      <c r="A2082" t="s">
        <v>34</v>
      </c>
      <c r="B2082" t="s">
        <v>35</v>
      </c>
      <c r="C2082" s="1">
        <v>44434</v>
      </c>
      <c r="D2082" s="1">
        <v>44435</v>
      </c>
      <c r="E2082">
        <v>17756</v>
      </c>
      <c r="F2082" t="s">
        <v>323</v>
      </c>
    </row>
    <row r="2083" spans="1:6">
      <c r="A2083" t="s">
        <v>51</v>
      </c>
      <c r="B2083" t="s">
        <v>25</v>
      </c>
      <c r="C2083" s="1">
        <v>44434</v>
      </c>
      <c r="D2083" s="1">
        <v>44435</v>
      </c>
      <c r="E2083">
        <v>23566.38</v>
      </c>
      <c r="F2083" t="s">
        <v>324</v>
      </c>
    </row>
    <row r="2084" spans="1:6">
      <c r="A2084" t="s">
        <v>212</v>
      </c>
      <c r="B2084" t="s">
        <v>14</v>
      </c>
      <c r="C2084" s="1">
        <v>44434</v>
      </c>
      <c r="D2084" s="1">
        <v>44439</v>
      </c>
      <c r="E2084">
        <v>17600.18</v>
      </c>
      <c r="F2084" t="s">
        <v>331</v>
      </c>
    </row>
    <row r="2085" spans="1:6">
      <c r="A2085" t="s">
        <v>213</v>
      </c>
      <c r="B2085" t="s">
        <v>14</v>
      </c>
      <c r="C2085" s="1">
        <v>44434</v>
      </c>
      <c r="D2085" s="1">
        <v>44439</v>
      </c>
      <c r="E2085">
        <v>21148.5</v>
      </c>
      <c r="F2085" t="s">
        <v>332</v>
      </c>
    </row>
    <row r="2086" spans="1:6">
      <c r="A2086" t="s">
        <v>212</v>
      </c>
      <c r="B2086" t="s">
        <v>14</v>
      </c>
      <c r="C2086" s="1">
        <v>44434</v>
      </c>
      <c r="D2086" s="1">
        <v>44439</v>
      </c>
      <c r="E2086">
        <v>63077.5</v>
      </c>
      <c r="F2086" t="s">
        <v>333</v>
      </c>
    </row>
    <row r="2087" spans="1:6">
      <c r="A2087" t="s">
        <v>154</v>
      </c>
      <c r="B2087" t="s">
        <v>155</v>
      </c>
      <c r="C2087" s="1">
        <v>44434</v>
      </c>
      <c r="D2087" s="1">
        <v>44439</v>
      </c>
      <c r="E2087">
        <v>8188</v>
      </c>
      <c r="F2087" t="s">
        <v>329</v>
      </c>
    </row>
    <row r="2088" spans="1:6">
      <c r="A2088" t="s">
        <v>154</v>
      </c>
      <c r="B2088" t="s">
        <v>155</v>
      </c>
      <c r="C2088" s="1">
        <v>44434</v>
      </c>
      <c r="D2088" s="1">
        <v>44439</v>
      </c>
      <c r="E2088">
        <v>8383.5</v>
      </c>
      <c r="F2088" t="s">
        <v>330</v>
      </c>
    </row>
    <row r="2089" spans="1:6">
      <c r="A2089" t="s">
        <v>177</v>
      </c>
      <c r="B2089" t="s">
        <v>14</v>
      </c>
      <c r="C2089" s="1">
        <v>44434</v>
      </c>
      <c r="D2089" s="1">
        <v>44439</v>
      </c>
      <c r="E2089">
        <v>60163.12</v>
      </c>
      <c r="F2089" t="s">
        <v>334</v>
      </c>
    </row>
    <row r="2090" spans="1:6">
      <c r="A2090" t="s">
        <v>29</v>
      </c>
      <c r="B2090" t="s">
        <v>30</v>
      </c>
      <c r="C2090" s="1">
        <v>44435</v>
      </c>
      <c r="D2090" s="1">
        <v>44439</v>
      </c>
      <c r="E2090">
        <v>2242.5</v>
      </c>
      <c r="F2090" t="s">
        <v>338</v>
      </c>
    </row>
    <row r="2091" spans="1:6">
      <c r="A2091" t="s">
        <v>55</v>
      </c>
      <c r="B2091" t="s">
        <v>12</v>
      </c>
      <c r="C2091" s="1">
        <v>44435</v>
      </c>
      <c r="D2091" s="1">
        <v>44439</v>
      </c>
      <c r="E2091">
        <v>10177.5</v>
      </c>
      <c r="F2091" t="s">
        <v>339</v>
      </c>
    </row>
    <row r="2092" spans="1:6">
      <c r="A2092" t="s">
        <v>55</v>
      </c>
      <c r="B2092" t="s">
        <v>12</v>
      </c>
      <c r="C2092" s="1">
        <v>44435</v>
      </c>
      <c r="D2092" s="1">
        <v>44439</v>
      </c>
      <c r="E2092">
        <v>12454.5</v>
      </c>
      <c r="F2092" t="s">
        <v>340</v>
      </c>
    </row>
    <row r="2093" spans="1:6">
      <c r="A2093" t="s">
        <v>29</v>
      </c>
      <c r="B2093" t="s">
        <v>30</v>
      </c>
      <c r="C2093" s="1">
        <v>44435</v>
      </c>
      <c r="D2093" s="1">
        <v>44439</v>
      </c>
      <c r="E2093">
        <v>10281</v>
      </c>
      <c r="F2093" t="s">
        <v>341</v>
      </c>
    </row>
    <row r="2094" spans="1:6">
      <c r="A2094" t="s">
        <v>29</v>
      </c>
      <c r="B2094" t="s">
        <v>30</v>
      </c>
      <c r="C2094" s="1">
        <v>44435</v>
      </c>
      <c r="D2094" s="1">
        <v>44441</v>
      </c>
      <c r="E2094">
        <v>15685</v>
      </c>
      <c r="F2094" t="s">
        <v>345</v>
      </c>
    </row>
    <row r="2095" spans="1:6">
      <c r="A2095" t="s">
        <v>133</v>
      </c>
      <c r="B2095" t="s">
        <v>71</v>
      </c>
      <c r="C2095" s="1">
        <v>44435</v>
      </c>
      <c r="D2095" s="1">
        <v>44441</v>
      </c>
      <c r="E2095">
        <v>51090</v>
      </c>
      <c r="F2095" t="s">
        <v>346</v>
      </c>
    </row>
    <row r="2096" spans="1:6">
      <c r="A2096" t="s">
        <v>29</v>
      </c>
      <c r="B2096" t="s">
        <v>30</v>
      </c>
      <c r="C2096" s="1">
        <v>44435</v>
      </c>
      <c r="D2096" s="1">
        <v>44441</v>
      </c>
      <c r="E2096">
        <v>19765</v>
      </c>
      <c r="F2096" t="s">
        <v>347</v>
      </c>
    </row>
    <row r="2097" spans="1:6">
      <c r="A2097" t="s">
        <v>133</v>
      </c>
      <c r="B2097" t="s">
        <v>71</v>
      </c>
      <c r="C2097" s="1">
        <v>44435</v>
      </c>
      <c r="D2097" s="1">
        <v>44441</v>
      </c>
      <c r="E2097">
        <v>40220</v>
      </c>
      <c r="F2097" t="s">
        <v>348</v>
      </c>
    </row>
    <row r="2098" spans="1:6">
      <c r="A2098" t="s">
        <v>70</v>
      </c>
      <c r="B2098" t="s">
        <v>71</v>
      </c>
      <c r="C2098" s="1">
        <v>44455</v>
      </c>
      <c r="D2098" s="1">
        <v>44459</v>
      </c>
      <c r="E2098">
        <v>115494.32</v>
      </c>
      <c r="F2098" t="s">
        <v>352</v>
      </c>
    </row>
    <row r="2099" spans="1:6">
      <c r="A2099" t="s">
        <v>141</v>
      </c>
      <c r="B2099" t="s">
        <v>12</v>
      </c>
      <c r="C2099" s="1">
        <v>44455</v>
      </c>
      <c r="D2099" s="1">
        <v>44459</v>
      </c>
      <c r="E2099">
        <v>235550</v>
      </c>
      <c r="F2099" t="s">
        <v>353</v>
      </c>
    </row>
    <row r="2100" spans="1:6">
      <c r="A2100" t="s">
        <v>294</v>
      </c>
      <c r="B2100" t="s">
        <v>25</v>
      </c>
      <c r="C2100" s="1">
        <v>44481</v>
      </c>
      <c r="D2100" s="1">
        <v>44487</v>
      </c>
      <c r="E2100">
        <v>19550</v>
      </c>
      <c r="F2100" t="s">
        <v>379</v>
      </c>
    </row>
    <row r="2101" spans="1:6">
      <c r="A2101" t="s">
        <v>86</v>
      </c>
      <c r="B2101" t="s">
        <v>87</v>
      </c>
      <c r="C2101" s="1">
        <v>44481</v>
      </c>
      <c r="D2101" s="1">
        <v>44487</v>
      </c>
      <c r="E2101">
        <v>14120</v>
      </c>
      <c r="F2101" t="s">
        <v>163</v>
      </c>
    </row>
    <row r="2102" spans="1:6">
      <c r="A2102" t="s">
        <v>73</v>
      </c>
      <c r="B2102" t="s">
        <v>12</v>
      </c>
      <c r="C2102" s="1">
        <v>44481</v>
      </c>
      <c r="D2102" s="1">
        <v>44487</v>
      </c>
      <c r="E2102">
        <v>14550</v>
      </c>
      <c r="F2102" t="s">
        <v>371</v>
      </c>
    </row>
    <row r="2103" spans="1:6">
      <c r="A2103" t="s">
        <v>139</v>
      </c>
      <c r="B2103" t="s">
        <v>12</v>
      </c>
      <c r="C2103" s="1">
        <v>44481</v>
      </c>
      <c r="D2103" s="1">
        <v>44487</v>
      </c>
      <c r="E2103">
        <v>11139.77</v>
      </c>
      <c r="F2103" t="s">
        <v>163</v>
      </c>
    </row>
    <row r="2104" spans="1:6">
      <c r="A2104" t="s">
        <v>139</v>
      </c>
      <c r="B2104" t="s">
        <v>12</v>
      </c>
      <c r="C2104" s="1">
        <v>44481</v>
      </c>
      <c r="D2104" s="1">
        <v>44487</v>
      </c>
      <c r="E2104">
        <v>17700</v>
      </c>
      <c r="F2104" t="s">
        <v>372</v>
      </c>
    </row>
    <row r="2105" spans="1:6">
      <c r="A2105" t="s">
        <v>139</v>
      </c>
      <c r="B2105" t="s">
        <v>12</v>
      </c>
      <c r="C2105" s="1">
        <v>44481</v>
      </c>
      <c r="D2105" s="1">
        <v>44487</v>
      </c>
      <c r="E2105">
        <v>15300</v>
      </c>
      <c r="F2105" t="s">
        <v>373</v>
      </c>
    </row>
    <row r="2106" spans="1:6">
      <c r="A2106" t="s">
        <v>19</v>
      </c>
      <c r="B2106" t="s">
        <v>14</v>
      </c>
      <c r="C2106" s="1">
        <v>44481</v>
      </c>
      <c r="D2106" s="1">
        <v>44487</v>
      </c>
      <c r="E2106">
        <v>17500</v>
      </c>
      <c r="F2106" t="s">
        <v>374</v>
      </c>
    </row>
    <row r="2107" spans="1:6">
      <c r="A2107" t="s">
        <v>375</v>
      </c>
      <c r="B2107" t="s">
        <v>14</v>
      </c>
      <c r="C2107" s="1">
        <v>44481</v>
      </c>
      <c r="D2107" s="1">
        <v>44487</v>
      </c>
      <c r="E2107">
        <v>17730</v>
      </c>
      <c r="F2107" t="s">
        <v>374</v>
      </c>
    </row>
    <row r="2108" spans="1:6">
      <c r="A2108" t="s">
        <v>102</v>
      </c>
      <c r="B2108" t="s">
        <v>14</v>
      </c>
      <c r="C2108" s="1">
        <v>44481</v>
      </c>
      <c r="D2108" s="1">
        <v>44487</v>
      </c>
      <c r="E2108">
        <v>17400</v>
      </c>
      <c r="F2108" t="s">
        <v>374</v>
      </c>
    </row>
    <row r="2109" spans="1:6">
      <c r="A2109" t="s">
        <v>143</v>
      </c>
      <c r="B2109" t="s">
        <v>12</v>
      </c>
      <c r="C2109" s="1">
        <v>44481</v>
      </c>
      <c r="D2109" s="1">
        <v>44487</v>
      </c>
      <c r="E2109">
        <v>9650</v>
      </c>
      <c r="F2109" t="s">
        <v>371</v>
      </c>
    </row>
    <row r="2110" spans="1:6">
      <c r="A2110" t="s">
        <v>143</v>
      </c>
      <c r="B2110" t="s">
        <v>12</v>
      </c>
      <c r="C2110" s="1">
        <v>44481</v>
      </c>
      <c r="D2110" s="1">
        <v>44487</v>
      </c>
      <c r="E2110">
        <v>13000</v>
      </c>
      <c r="F2110" t="s">
        <v>59</v>
      </c>
    </row>
    <row r="2111" spans="1:6">
      <c r="A2111" t="s">
        <v>143</v>
      </c>
      <c r="B2111" t="s">
        <v>12</v>
      </c>
      <c r="C2111" s="1">
        <v>44481</v>
      </c>
      <c r="D2111" s="1">
        <v>44487</v>
      </c>
      <c r="E2111">
        <v>7300</v>
      </c>
      <c r="F2111" t="s">
        <v>376</v>
      </c>
    </row>
    <row r="2112" spans="1:6">
      <c r="A2112" t="s">
        <v>37</v>
      </c>
      <c r="B2112" t="s">
        <v>12</v>
      </c>
      <c r="C2112" s="1">
        <v>44481</v>
      </c>
      <c r="D2112" s="1">
        <v>44487</v>
      </c>
      <c r="E2112">
        <v>9480</v>
      </c>
      <c r="F2112" t="s">
        <v>377</v>
      </c>
    </row>
    <row r="2113" spans="1:6">
      <c r="A2113" t="s">
        <v>318</v>
      </c>
      <c r="B2113" t="s">
        <v>25</v>
      </c>
      <c r="C2113" s="1">
        <v>44489</v>
      </c>
      <c r="D2113" s="1">
        <v>44489</v>
      </c>
      <c r="E2113">
        <v>79375</v>
      </c>
      <c r="F2113" t="s">
        <v>366</v>
      </c>
    </row>
    <row r="2114" spans="1:6">
      <c r="A2114" t="s">
        <v>19</v>
      </c>
      <c r="B2114" t="s">
        <v>14</v>
      </c>
      <c r="C2114" s="1">
        <v>44497</v>
      </c>
      <c r="D2114" s="1">
        <v>44500</v>
      </c>
      <c r="E2114">
        <v>12736.97</v>
      </c>
      <c r="F2114" t="s">
        <v>405</v>
      </c>
    </row>
    <row r="2115" spans="1:6">
      <c r="A2115" t="s">
        <v>41</v>
      </c>
      <c r="B2115" t="s">
        <v>10</v>
      </c>
      <c r="C2115" s="1">
        <v>44497</v>
      </c>
      <c r="D2115" s="1">
        <v>44500</v>
      </c>
      <c r="E2115">
        <v>2108.9299999999998</v>
      </c>
      <c r="F2115" t="s">
        <v>406</v>
      </c>
    </row>
    <row r="2116" spans="1:6">
      <c r="A2116" t="s">
        <v>22</v>
      </c>
      <c r="B2116" t="s">
        <v>14</v>
      </c>
      <c r="C2116" s="1">
        <v>44497</v>
      </c>
      <c r="D2116" s="1">
        <v>44500</v>
      </c>
      <c r="E2116">
        <v>16802.96</v>
      </c>
      <c r="F2116" t="s">
        <v>406</v>
      </c>
    </row>
    <row r="2117" spans="1:6">
      <c r="A2117" t="s">
        <v>69</v>
      </c>
      <c r="B2117" t="s">
        <v>14</v>
      </c>
      <c r="C2117" s="1">
        <v>44502</v>
      </c>
      <c r="D2117" s="1">
        <v>44502</v>
      </c>
      <c r="E2117">
        <v>28999.24</v>
      </c>
      <c r="F2117" t="s">
        <v>411</v>
      </c>
    </row>
    <row r="2118" spans="1:6">
      <c r="A2118" t="s">
        <v>69</v>
      </c>
      <c r="B2118" t="s">
        <v>427</v>
      </c>
      <c r="C2118" s="1">
        <v>44511</v>
      </c>
      <c r="D2118" s="1">
        <v>44512</v>
      </c>
      <c r="E2118">
        <v>66264.39</v>
      </c>
      <c r="F2118" t="s">
        <v>428</v>
      </c>
    </row>
    <row r="2119" spans="1:6">
      <c r="A2119" t="s">
        <v>17</v>
      </c>
      <c r="B2119" t="s">
        <v>18</v>
      </c>
      <c r="C2119" s="1">
        <v>44516</v>
      </c>
      <c r="D2119" s="1">
        <v>44516</v>
      </c>
      <c r="E2119">
        <v>3185.59</v>
      </c>
      <c r="F2119" t="s">
        <v>432</v>
      </c>
    </row>
    <row r="2120" spans="1:6">
      <c r="A2120" t="s">
        <v>154</v>
      </c>
      <c r="B2120" t="s">
        <v>155</v>
      </c>
      <c r="C2120" s="1">
        <v>44519</v>
      </c>
      <c r="D2120" s="1">
        <v>44520</v>
      </c>
      <c r="E2120">
        <v>35100</v>
      </c>
      <c r="F2120" t="s">
        <v>435</v>
      </c>
    </row>
    <row r="2121" spans="1:6">
      <c r="A2121" t="s">
        <v>115</v>
      </c>
      <c r="B2121" t="s">
        <v>25</v>
      </c>
      <c r="C2121" s="1">
        <v>44519</v>
      </c>
      <c r="D2121" s="1">
        <v>44520</v>
      </c>
      <c r="E2121">
        <v>48231.25</v>
      </c>
      <c r="F2121" t="s">
        <v>436</v>
      </c>
    </row>
    <row r="2122" spans="1:6">
      <c r="A2122" t="s">
        <v>115</v>
      </c>
      <c r="B2122" t="s">
        <v>25</v>
      </c>
      <c r="C2122" s="1">
        <v>44519</v>
      </c>
      <c r="D2122" s="1">
        <v>44520</v>
      </c>
      <c r="E2122">
        <v>50760</v>
      </c>
      <c r="F2122" t="s">
        <v>437</v>
      </c>
    </row>
    <row r="2123" spans="1:6">
      <c r="A2123" t="s">
        <v>60</v>
      </c>
      <c r="B2123" t="s">
        <v>25</v>
      </c>
      <c r="C2123" s="1">
        <v>44519</v>
      </c>
      <c r="D2123" s="1">
        <v>44520</v>
      </c>
      <c r="E2123">
        <v>8772.5</v>
      </c>
      <c r="F2123" t="s">
        <v>438</v>
      </c>
    </row>
    <row r="2124" spans="1:6">
      <c r="A2124" t="s">
        <v>115</v>
      </c>
      <c r="B2124" t="s">
        <v>25</v>
      </c>
      <c r="C2124" s="1">
        <v>44519</v>
      </c>
      <c r="D2124" s="1">
        <v>44520</v>
      </c>
      <c r="E2124">
        <v>10990</v>
      </c>
      <c r="F2124" t="s">
        <v>439</v>
      </c>
    </row>
    <row r="2125" spans="1:6">
      <c r="A2125" t="s">
        <v>60</v>
      </c>
      <c r="B2125" t="s">
        <v>25</v>
      </c>
      <c r="C2125" s="1">
        <v>44519</v>
      </c>
      <c r="D2125" s="1">
        <v>44520</v>
      </c>
      <c r="E2125">
        <v>81580</v>
      </c>
      <c r="F2125" t="s">
        <v>440</v>
      </c>
    </row>
    <row r="2126" spans="1:6">
      <c r="A2126" t="s">
        <v>11</v>
      </c>
      <c r="B2126" t="s">
        <v>12</v>
      </c>
      <c r="C2126" s="1">
        <v>44519</v>
      </c>
      <c r="D2126" s="1">
        <v>44520</v>
      </c>
      <c r="E2126">
        <v>13771.22</v>
      </c>
      <c r="F2126" t="s">
        <v>442</v>
      </c>
    </row>
    <row r="2127" spans="1:6">
      <c r="A2127" t="s">
        <v>139</v>
      </c>
      <c r="B2127" t="s">
        <v>12</v>
      </c>
      <c r="C2127" s="1">
        <v>44519</v>
      </c>
      <c r="D2127" s="1">
        <v>44520</v>
      </c>
      <c r="E2127">
        <v>17988.669999999998</v>
      </c>
      <c r="F2127" t="s">
        <v>443</v>
      </c>
    </row>
    <row r="2128" spans="1:6">
      <c r="A2128" t="s">
        <v>139</v>
      </c>
      <c r="B2128" t="s">
        <v>12</v>
      </c>
      <c r="C2128" s="1">
        <v>44519</v>
      </c>
      <c r="D2128" s="1">
        <v>44520</v>
      </c>
      <c r="E2128">
        <v>53750</v>
      </c>
      <c r="F2128" t="s">
        <v>444</v>
      </c>
    </row>
    <row r="2129" spans="1:6">
      <c r="A2129" t="s">
        <v>139</v>
      </c>
      <c r="B2129" t="s">
        <v>12</v>
      </c>
      <c r="C2129" s="1">
        <v>44519</v>
      </c>
      <c r="D2129" s="1">
        <v>44520</v>
      </c>
      <c r="E2129">
        <v>71346.179999999993</v>
      </c>
      <c r="F2129" t="s">
        <v>445</v>
      </c>
    </row>
    <row r="2130" spans="1:6">
      <c r="A2130" t="s">
        <v>60</v>
      </c>
      <c r="B2130" t="s">
        <v>25</v>
      </c>
      <c r="C2130" s="1">
        <v>44519</v>
      </c>
      <c r="D2130" s="1">
        <v>44520</v>
      </c>
      <c r="E2130">
        <v>41443.699999999997</v>
      </c>
      <c r="F2130" t="s">
        <v>441</v>
      </c>
    </row>
    <row r="2131" spans="1:6">
      <c r="A2131" t="s">
        <v>294</v>
      </c>
      <c r="B2131" t="s">
        <v>25</v>
      </c>
      <c r="C2131" s="1">
        <v>44522</v>
      </c>
      <c r="D2131" s="1">
        <v>44522</v>
      </c>
      <c r="E2131">
        <v>38250</v>
      </c>
      <c r="F2131" t="s">
        <v>446</v>
      </c>
    </row>
    <row r="2132" spans="1:6">
      <c r="A2132" t="s">
        <v>154</v>
      </c>
      <c r="B2132" t="s">
        <v>155</v>
      </c>
      <c r="C2132" s="1">
        <v>44522</v>
      </c>
      <c r="D2132" s="1">
        <v>44522</v>
      </c>
      <c r="E2132">
        <v>37750</v>
      </c>
      <c r="F2132" t="s">
        <v>447</v>
      </c>
    </row>
    <row r="2133" spans="1:6">
      <c r="A2133" t="s">
        <v>448</v>
      </c>
      <c r="B2133" t="s">
        <v>14</v>
      </c>
      <c r="C2133" s="1">
        <v>44522</v>
      </c>
      <c r="D2133" s="1">
        <v>44522</v>
      </c>
      <c r="E2133">
        <v>21400.06</v>
      </c>
      <c r="F2133" t="s">
        <v>449</v>
      </c>
    </row>
    <row r="2134" spans="1:6">
      <c r="A2134" t="s">
        <v>86</v>
      </c>
      <c r="B2134" t="s">
        <v>87</v>
      </c>
      <c r="C2134" s="1">
        <v>44529</v>
      </c>
      <c r="D2134" s="1">
        <v>44529</v>
      </c>
      <c r="E2134">
        <v>30532.5</v>
      </c>
      <c r="F2134" t="s">
        <v>452</v>
      </c>
    </row>
    <row r="2135" spans="1:6">
      <c r="A2135" t="s">
        <v>103</v>
      </c>
      <c r="B2135" t="s">
        <v>71</v>
      </c>
      <c r="C2135" s="1">
        <v>44529</v>
      </c>
      <c r="D2135" s="1">
        <v>44529</v>
      </c>
      <c r="E2135">
        <v>17515.939999999999</v>
      </c>
      <c r="F2135" t="s">
        <v>453</v>
      </c>
    </row>
    <row r="2136" spans="1:6">
      <c r="A2136" t="s">
        <v>142</v>
      </c>
      <c r="B2136" t="s">
        <v>12</v>
      </c>
      <c r="C2136" s="1">
        <v>44529</v>
      </c>
      <c r="D2136" s="1">
        <v>44529</v>
      </c>
      <c r="E2136">
        <v>26910</v>
      </c>
      <c r="F2136" t="s">
        <v>454</v>
      </c>
    </row>
    <row r="2137" spans="1:6">
      <c r="A2137" t="s">
        <v>143</v>
      </c>
      <c r="B2137" t="s">
        <v>12</v>
      </c>
      <c r="C2137" s="1">
        <v>44529</v>
      </c>
      <c r="D2137" s="1">
        <v>44529</v>
      </c>
      <c r="E2137">
        <v>4530.32</v>
      </c>
      <c r="F2137" t="s">
        <v>455</v>
      </c>
    </row>
    <row r="2138" spans="1:6">
      <c r="A2138" t="s">
        <v>75</v>
      </c>
      <c r="B2138" t="s">
        <v>12</v>
      </c>
      <c r="C2138" s="1">
        <v>44529</v>
      </c>
      <c r="D2138" s="1">
        <v>44529</v>
      </c>
      <c r="E2138">
        <v>2467.56</v>
      </c>
      <c r="F2138" t="s">
        <v>456</v>
      </c>
    </row>
    <row r="2139" spans="1:6">
      <c r="A2139" t="s">
        <v>294</v>
      </c>
      <c r="B2139" t="s">
        <v>25</v>
      </c>
      <c r="C2139" s="1">
        <v>44529</v>
      </c>
      <c r="D2139" s="1">
        <v>44529</v>
      </c>
      <c r="E2139">
        <v>7870.85</v>
      </c>
      <c r="F2139" t="s">
        <v>459</v>
      </c>
    </row>
    <row r="2140" spans="1:6">
      <c r="A2140" t="s">
        <v>135</v>
      </c>
      <c r="B2140" t="s">
        <v>33</v>
      </c>
      <c r="C2140" s="1">
        <v>44529</v>
      </c>
      <c r="D2140" s="1">
        <v>44529</v>
      </c>
      <c r="E2140">
        <v>26428.43</v>
      </c>
      <c r="F2140" t="s">
        <v>460</v>
      </c>
    </row>
    <row r="2141" spans="1:6">
      <c r="A2141" t="s">
        <v>19</v>
      </c>
      <c r="B2141" t="s">
        <v>14</v>
      </c>
      <c r="C2141" s="1">
        <v>44529</v>
      </c>
      <c r="D2141" s="1">
        <v>44529</v>
      </c>
      <c r="E2141">
        <v>632.5</v>
      </c>
      <c r="F2141" t="s">
        <v>461</v>
      </c>
    </row>
    <row r="2142" spans="1:6">
      <c r="A2142" t="s">
        <v>457</v>
      </c>
      <c r="B2142" t="s">
        <v>14</v>
      </c>
      <c r="C2142" s="1">
        <v>44529</v>
      </c>
      <c r="D2142" s="1">
        <v>44529</v>
      </c>
      <c r="E2142">
        <v>12827</v>
      </c>
      <c r="F2142" t="s">
        <v>458</v>
      </c>
    </row>
    <row r="2143" spans="1:6">
      <c r="A2143" t="s">
        <v>318</v>
      </c>
      <c r="B2143" t="s">
        <v>25</v>
      </c>
      <c r="C2143" s="1">
        <v>44582</v>
      </c>
      <c r="D2143" s="1">
        <v>44585</v>
      </c>
      <c r="E2143">
        <v>79375</v>
      </c>
      <c r="F2143" t="s">
        <v>495</v>
      </c>
    </row>
    <row r="2144" spans="1:6">
      <c r="A2144" t="s">
        <v>233</v>
      </c>
      <c r="B2144" t="s">
        <v>14</v>
      </c>
      <c r="C2144" s="1">
        <v>44582</v>
      </c>
      <c r="D2144" s="1">
        <v>44585</v>
      </c>
      <c r="E2144">
        <v>449799.99</v>
      </c>
      <c r="F2144" t="s">
        <v>496</v>
      </c>
    </row>
    <row r="2145" spans="1:6">
      <c r="A2145" t="s">
        <v>194</v>
      </c>
      <c r="B2145" t="s">
        <v>35</v>
      </c>
      <c r="C2145" s="1">
        <v>44623</v>
      </c>
      <c r="D2145" s="1">
        <v>44624</v>
      </c>
      <c r="E2145">
        <v>22016.75</v>
      </c>
      <c r="F2145" t="s">
        <v>28</v>
      </c>
    </row>
    <row r="2146" spans="1:6">
      <c r="A2146" t="s">
        <v>49</v>
      </c>
      <c r="B2146" t="s">
        <v>35</v>
      </c>
      <c r="C2146" s="1">
        <v>44623</v>
      </c>
      <c r="D2146" s="1">
        <v>44624</v>
      </c>
      <c r="E2146">
        <v>23028.75</v>
      </c>
      <c r="F2146" t="s">
        <v>28</v>
      </c>
    </row>
    <row r="2147" spans="1:6">
      <c r="A2147" t="s">
        <v>105</v>
      </c>
      <c r="B2147" t="s">
        <v>25</v>
      </c>
      <c r="C2147" s="1">
        <v>44623</v>
      </c>
      <c r="D2147" s="1">
        <v>44629</v>
      </c>
      <c r="E2147">
        <v>23028.75</v>
      </c>
      <c r="F2147" t="s">
        <v>28</v>
      </c>
    </row>
    <row r="2148" spans="1:6">
      <c r="A2148" t="s">
        <v>54</v>
      </c>
      <c r="B2148" t="s">
        <v>33</v>
      </c>
      <c r="C2148" s="1">
        <v>44623</v>
      </c>
      <c r="D2148" s="1">
        <v>44629</v>
      </c>
      <c r="E2148">
        <v>22718.25</v>
      </c>
      <c r="F2148" t="s">
        <v>28</v>
      </c>
    </row>
    <row r="2149" spans="1:6">
      <c r="A2149" t="s">
        <v>37</v>
      </c>
      <c r="B2149" t="s">
        <v>12</v>
      </c>
      <c r="C2149" s="1">
        <v>44637</v>
      </c>
      <c r="D2149" s="1">
        <v>44645</v>
      </c>
      <c r="E2149">
        <v>18841.830000000002</v>
      </c>
      <c r="F2149" t="s">
        <v>540</v>
      </c>
    </row>
    <row r="2150" spans="1:6">
      <c r="A2150" t="s">
        <v>49</v>
      </c>
      <c r="B2150" t="s">
        <v>35</v>
      </c>
      <c r="C2150" s="1">
        <v>44637</v>
      </c>
      <c r="D2150" s="1">
        <v>44645</v>
      </c>
      <c r="E2150">
        <v>839.5</v>
      </c>
      <c r="F2150" t="s">
        <v>542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4"/>
  <sheetViews>
    <sheetView zoomScaleNormal="100" workbookViewId="0">
      <selection activeCell="F6" sqref="F6"/>
    </sheetView>
  </sheetViews>
  <sheetFormatPr defaultRowHeight="15"/>
  <cols>
    <col min="1" max="2" width="26.7109375" customWidth="1"/>
    <col min="3" max="3" width="18" style="2" customWidth="1"/>
    <col min="4" max="4" width="16.7109375" style="3" customWidth="1"/>
    <col min="5" max="5" width="70.5703125" bestFit="1" customWidth="1"/>
  </cols>
  <sheetData>
    <row r="1" spans="1:5">
      <c r="A1" t="s">
        <v>2</v>
      </c>
      <c r="B1" t="s">
        <v>3</v>
      </c>
      <c r="C1" s="2" t="s">
        <v>6</v>
      </c>
      <c r="D1" s="3" t="s">
        <v>7</v>
      </c>
      <c r="E1" t="s">
        <v>8</v>
      </c>
    </row>
    <row r="2" spans="1:5">
      <c r="A2" t="s">
        <v>278</v>
      </c>
      <c r="B2" t="s">
        <v>279</v>
      </c>
      <c r="C2" s="2">
        <v>43691</v>
      </c>
      <c r="D2" s="3">
        <v>11582.49</v>
      </c>
      <c r="E2" t="s">
        <v>982</v>
      </c>
    </row>
    <row r="3" spans="1:5">
      <c r="A3" t="s">
        <v>278</v>
      </c>
      <c r="B3" t="s">
        <v>279</v>
      </c>
      <c r="C3" s="2">
        <v>43769</v>
      </c>
      <c r="D3" s="3">
        <v>9078.73</v>
      </c>
      <c r="E3" t="s">
        <v>615</v>
      </c>
    </row>
    <row r="4" spans="1:5">
      <c r="A4" t="s">
        <v>29</v>
      </c>
      <c r="B4" t="s">
        <v>30</v>
      </c>
      <c r="C4" s="2">
        <v>43671</v>
      </c>
      <c r="D4" s="3">
        <v>7575.63</v>
      </c>
      <c r="E4" t="s">
        <v>866</v>
      </c>
    </row>
    <row r="5" spans="1:5">
      <c r="A5" t="s">
        <v>29</v>
      </c>
      <c r="B5" t="s">
        <v>30</v>
      </c>
      <c r="C5" s="2">
        <v>43671</v>
      </c>
      <c r="D5" s="3">
        <v>3795</v>
      </c>
      <c r="E5" t="s">
        <v>866</v>
      </c>
    </row>
    <row r="6" spans="1:5">
      <c r="A6" t="s">
        <v>29</v>
      </c>
      <c r="B6" t="s">
        <v>30</v>
      </c>
      <c r="C6" s="2">
        <v>43671</v>
      </c>
      <c r="D6" s="3">
        <v>23311.08</v>
      </c>
      <c r="E6" t="s">
        <v>866</v>
      </c>
    </row>
    <row r="7" spans="1:5">
      <c r="A7" t="s">
        <v>29</v>
      </c>
      <c r="B7" t="s">
        <v>30</v>
      </c>
      <c r="C7" s="2">
        <v>43706</v>
      </c>
      <c r="D7" s="3">
        <v>6270</v>
      </c>
      <c r="E7" t="s">
        <v>980</v>
      </c>
    </row>
    <row r="8" spans="1:5">
      <c r="A8" t="s">
        <v>29</v>
      </c>
      <c r="B8" t="s">
        <v>30</v>
      </c>
      <c r="C8" s="2">
        <v>43817</v>
      </c>
      <c r="D8" s="3">
        <v>28205.84</v>
      </c>
      <c r="E8" t="s">
        <v>581</v>
      </c>
    </row>
    <row r="9" spans="1:5">
      <c r="A9" t="s">
        <v>29</v>
      </c>
      <c r="B9" t="s">
        <v>30</v>
      </c>
      <c r="C9" s="2">
        <v>43836</v>
      </c>
      <c r="D9" s="3">
        <v>5570</v>
      </c>
      <c r="E9" t="s">
        <v>602</v>
      </c>
    </row>
    <row r="10" spans="1:5">
      <c r="A10" t="s">
        <v>24</v>
      </c>
      <c r="B10" t="s">
        <v>25</v>
      </c>
      <c r="C10" s="2">
        <v>43663</v>
      </c>
      <c r="D10" s="3">
        <v>4650.6400000000003</v>
      </c>
      <c r="E10" t="s">
        <v>1000</v>
      </c>
    </row>
    <row r="11" spans="1:5">
      <c r="A11" t="s">
        <v>24</v>
      </c>
      <c r="B11" t="s">
        <v>25</v>
      </c>
      <c r="C11" s="2">
        <v>43675</v>
      </c>
      <c r="D11" s="3">
        <v>4974.83</v>
      </c>
      <c r="E11" t="s">
        <v>236</v>
      </c>
    </row>
    <row r="12" spans="1:5">
      <c r="A12" t="s">
        <v>24</v>
      </c>
      <c r="B12" t="s">
        <v>25</v>
      </c>
      <c r="C12" s="2">
        <v>43676</v>
      </c>
      <c r="D12" s="3">
        <v>2918.5</v>
      </c>
      <c r="E12" t="s">
        <v>822</v>
      </c>
    </row>
    <row r="13" spans="1:5">
      <c r="A13" t="s">
        <v>24</v>
      </c>
      <c r="B13" t="s">
        <v>25</v>
      </c>
      <c r="C13" s="2">
        <v>43676</v>
      </c>
      <c r="D13" s="3">
        <v>4842.74</v>
      </c>
      <c r="E13" t="s">
        <v>822</v>
      </c>
    </row>
    <row r="14" spans="1:5">
      <c r="A14" t="s">
        <v>24</v>
      </c>
      <c r="B14" t="s">
        <v>25</v>
      </c>
      <c r="C14" s="2">
        <v>43676</v>
      </c>
      <c r="D14" s="3">
        <v>475</v>
      </c>
      <c r="E14" t="s">
        <v>822</v>
      </c>
    </row>
    <row r="15" spans="1:5">
      <c r="A15" t="s">
        <v>24</v>
      </c>
      <c r="B15" t="s">
        <v>25</v>
      </c>
      <c r="C15" s="2">
        <v>43690</v>
      </c>
      <c r="D15" s="3">
        <v>11245.47</v>
      </c>
      <c r="E15" t="s">
        <v>615</v>
      </c>
    </row>
    <row r="16" spans="1:5">
      <c r="A16" t="s">
        <v>24</v>
      </c>
      <c r="B16" t="s">
        <v>25</v>
      </c>
      <c r="C16" s="2">
        <v>43703</v>
      </c>
      <c r="D16" s="3">
        <v>21697</v>
      </c>
      <c r="E16" t="s">
        <v>119</v>
      </c>
    </row>
    <row r="17" spans="1:5">
      <c r="A17" t="s">
        <v>24</v>
      </c>
      <c r="B17" t="s">
        <v>25</v>
      </c>
      <c r="C17" s="2">
        <v>43706</v>
      </c>
      <c r="D17" s="3">
        <v>16875</v>
      </c>
      <c r="E17" t="s">
        <v>980</v>
      </c>
    </row>
    <row r="18" spans="1:5">
      <c r="A18" t="s">
        <v>24</v>
      </c>
      <c r="B18" t="s">
        <v>25</v>
      </c>
      <c r="C18" s="2">
        <v>43755</v>
      </c>
      <c r="D18" s="3">
        <v>11245.47</v>
      </c>
      <c r="E18" t="s">
        <v>901</v>
      </c>
    </row>
    <row r="19" spans="1:5">
      <c r="A19" t="s">
        <v>24</v>
      </c>
      <c r="B19" t="s">
        <v>25</v>
      </c>
      <c r="C19" s="2">
        <v>43755</v>
      </c>
      <c r="D19" s="3">
        <v>11245.47</v>
      </c>
      <c r="E19" t="s">
        <v>901</v>
      </c>
    </row>
    <row r="20" spans="1:5">
      <c r="A20" t="s">
        <v>24</v>
      </c>
      <c r="B20" t="s">
        <v>25</v>
      </c>
      <c r="C20" s="2">
        <v>43776</v>
      </c>
      <c r="D20" s="3">
        <v>15791.41</v>
      </c>
      <c r="E20" t="s">
        <v>915</v>
      </c>
    </row>
    <row r="21" spans="1:5">
      <c r="A21" t="s">
        <v>24</v>
      </c>
      <c r="B21" t="s">
        <v>25</v>
      </c>
      <c r="C21" s="2">
        <v>43776</v>
      </c>
      <c r="D21" s="3">
        <v>14250</v>
      </c>
      <c r="E21" t="s">
        <v>615</v>
      </c>
    </row>
    <row r="22" spans="1:5">
      <c r="A22" t="s">
        <v>24</v>
      </c>
      <c r="B22" t="s">
        <v>25</v>
      </c>
      <c r="C22" s="2">
        <v>43790</v>
      </c>
      <c r="D22" s="3">
        <v>29055.200000000001</v>
      </c>
      <c r="E22" t="s">
        <v>552</v>
      </c>
    </row>
    <row r="23" spans="1:5">
      <c r="A23" t="s">
        <v>24</v>
      </c>
      <c r="B23" t="s">
        <v>25</v>
      </c>
      <c r="C23" s="2">
        <v>43802</v>
      </c>
      <c r="D23" s="3">
        <v>15089.74</v>
      </c>
      <c r="E23" t="s">
        <v>565</v>
      </c>
    </row>
    <row r="24" spans="1:5">
      <c r="A24" t="s">
        <v>24</v>
      </c>
      <c r="B24" t="s">
        <v>25</v>
      </c>
      <c r="C24" s="2">
        <v>43816</v>
      </c>
      <c r="D24" s="3">
        <v>8830</v>
      </c>
      <c r="E24" t="s">
        <v>580</v>
      </c>
    </row>
    <row r="25" spans="1:5">
      <c r="A25" t="s">
        <v>24</v>
      </c>
      <c r="B25" t="s">
        <v>25</v>
      </c>
      <c r="C25" s="2">
        <v>43817</v>
      </c>
      <c r="D25" s="3">
        <v>28277.84</v>
      </c>
      <c r="E25" t="s">
        <v>581</v>
      </c>
    </row>
    <row r="26" spans="1:5">
      <c r="A26" t="s">
        <v>24</v>
      </c>
      <c r="B26" t="s">
        <v>25</v>
      </c>
      <c r="C26" s="2">
        <v>43845</v>
      </c>
      <c r="D26" s="3">
        <v>10787</v>
      </c>
      <c r="E26" t="s">
        <v>594</v>
      </c>
    </row>
    <row r="27" spans="1:5">
      <c r="A27" t="s">
        <v>24</v>
      </c>
      <c r="B27" t="s">
        <v>25</v>
      </c>
      <c r="C27" s="2">
        <v>43858</v>
      </c>
      <c r="D27" s="3">
        <v>14250</v>
      </c>
      <c r="E27" t="s">
        <v>615</v>
      </c>
    </row>
    <row r="28" spans="1:5">
      <c r="A28" t="s">
        <v>24</v>
      </c>
      <c r="B28" t="s">
        <v>25</v>
      </c>
      <c r="C28" s="2">
        <v>43870</v>
      </c>
      <c r="D28" s="3">
        <v>14250</v>
      </c>
      <c r="E28" t="s">
        <v>651</v>
      </c>
    </row>
    <row r="29" spans="1:5">
      <c r="A29" t="s">
        <v>24</v>
      </c>
      <c r="B29" t="s">
        <v>25</v>
      </c>
      <c r="C29" s="2">
        <v>43896</v>
      </c>
      <c r="D29" s="3">
        <v>42050</v>
      </c>
      <c r="E29" t="s">
        <v>658</v>
      </c>
    </row>
    <row r="30" spans="1:5">
      <c r="A30" t="s">
        <v>24</v>
      </c>
      <c r="B30" t="s">
        <v>25</v>
      </c>
      <c r="C30" s="2">
        <v>43906</v>
      </c>
      <c r="D30" s="3">
        <v>14250</v>
      </c>
      <c r="E30" t="s">
        <v>615</v>
      </c>
    </row>
    <row r="31" spans="1:5">
      <c r="A31" t="s">
        <v>407</v>
      </c>
      <c r="B31" t="s">
        <v>408</v>
      </c>
      <c r="C31" s="2">
        <v>43676</v>
      </c>
      <c r="D31" s="3">
        <v>2218</v>
      </c>
      <c r="E31" t="s">
        <v>822</v>
      </c>
    </row>
    <row r="32" spans="1:5">
      <c r="A32" t="s">
        <v>407</v>
      </c>
      <c r="B32" t="s">
        <v>408</v>
      </c>
      <c r="C32" s="2">
        <v>43676</v>
      </c>
      <c r="D32" s="3">
        <v>19840.669999999998</v>
      </c>
      <c r="E32" t="s">
        <v>822</v>
      </c>
    </row>
    <row r="33" spans="1:5">
      <c r="A33" t="s">
        <v>407</v>
      </c>
      <c r="B33" t="s">
        <v>408</v>
      </c>
      <c r="C33" s="2">
        <v>43677</v>
      </c>
      <c r="D33" s="3">
        <v>12971.82</v>
      </c>
      <c r="E33" t="s">
        <v>822</v>
      </c>
    </row>
    <row r="34" spans="1:5">
      <c r="A34" t="s">
        <v>407</v>
      </c>
      <c r="B34" t="s">
        <v>408</v>
      </c>
      <c r="C34" s="2">
        <v>43685</v>
      </c>
      <c r="D34" s="3">
        <v>2193.9699999999998</v>
      </c>
      <c r="E34" t="s">
        <v>1074</v>
      </c>
    </row>
    <row r="35" spans="1:5">
      <c r="A35" t="s">
        <v>407</v>
      </c>
      <c r="B35" t="s">
        <v>408</v>
      </c>
      <c r="C35" s="2">
        <v>43698</v>
      </c>
      <c r="D35" s="3">
        <v>2390</v>
      </c>
      <c r="E35" t="s">
        <v>119</v>
      </c>
    </row>
    <row r="36" spans="1:5">
      <c r="A36" t="s">
        <v>407</v>
      </c>
      <c r="B36" t="s">
        <v>408</v>
      </c>
      <c r="C36" s="2">
        <v>43698</v>
      </c>
      <c r="D36" s="3">
        <v>22110.11</v>
      </c>
      <c r="E36" t="s">
        <v>900</v>
      </c>
    </row>
    <row r="37" spans="1:5">
      <c r="A37" t="s">
        <v>73</v>
      </c>
      <c r="B37" t="s">
        <v>12</v>
      </c>
      <c r="C37" s="2">
        <v>43642</v>
      </c>
      <c r="D37" s="3">
        <v>6941.29</v>
      </c>
      <c r="E37" t="s">
        <v>941</v>
      </c>
    </row>
    <row r="38" spans="1:5">
      <c r="A38" t="s">
        <v>73</v>
      </c>
      <c r="B38" t="s">
        <v>12</v>
      </c>
      <c r="C38" s="2">
        <v>43753</v>
      </c>
      <c r="D38" s="3">
        <v>6941.29</v>
      </c>
      <c r="E38" t="s">
        <v>615</v>
      </c>
    </row>
    <row r="39" spans="1:5">
      <c r="A39" t="s">
        <v>73</v>
      </c>
      <c r="B39" t="s">
        <v>12</v>
      </c>
      <c r="C39" s="2">
        <v>43845</v>
      </c>
      <c r="D39" s="3">
        <v>8060</v>
      </c>
      <c r="E39" t="s">
        <v>614</v>
      </c>
    </row>
    <row r="40" spans="1:5">
      <c r="A40" t="s">
        <v>73</v>
      </c>
      <c r="B40" t="s">
        <v>12</v>
      </c>
      <c r="C40" s="2">
        <v>43845</v>
      </c>
      <c r="D40" s="3">
        <v>8060</v>
      </c>
      <c r="E40" t="s">
        <v>608</v>
      </c>
    </row>
    <row r="41" spans="1:5">
      <c r="A41" t="s">
        <v>73</v>
      </c>
      <c r="B41" t="s">
        <v>12</v>
      </c>
      <c r="C41" s="2">
        <v>43845</v>
      </c>
      <c r="D41" s="3">
        <v>8060</v>
      </c>
      <c r="E41" t="s">
        <v>608</v>
      </c>
    </row>
    <row r="42" spans="1:5">
      <c r="A42" t="s">
        <v>73</v>
      </c>
      <c r="B42" t="s">
        <v>12</v>
      </c>
      <c r="C42" s="2">
        <v>43857</v>
      </c>
      <c r="D42" s="3">
        <v>9797</v>
      </c>
      <c r="E42" t="s">
        <v>603</v>
      </c>
    </row>
    <row r="43" spans="1:5">
      <c r="A43" t="s">
        <v>73</v>
      </c>
      <c r="B43" t="s">
        <v>12</v>
      </c>
      <c r="C43" s="2">
        <v>43896</v>
      </c>
      <c r="D43" s="3">
        <v>1250</v>
      </c>
      <c r="E43" t="s">
        <v>222</v>
      </c>
    </row>
    <row r="44" spans="1:5">
      <c r="A44" t="s">
        <v>73</v>
      </c>
      <c r="B44" t="s">
        <v>12</v>
      </c>
      <c r="C44" s="2">
        <v>43896</v>
      </c>
      <c r="D44" s="3">
        <v>1250</v>
      </c>
      <c r="E44" t="s">
        <v>222</v>
      </c>
    </row>
    <row r="45" spans="1:5">
      <c r="A45" t="s">
        <v>830</v>
      </c>
      <c r="B45" t="s">
        <v>10</v>
      </c>
      <c r="C45" s="2">
        <v>43712</v>
      </c>
      <c r="D45" s="3">
        <v>95450</v>
      </c>
      <c r="E45" t="s">
        <v>831</v>
      </c>
    </row>
    <row r="46" spans="1:5">
      <c r="A46" t="s">
        <v>237</v>
      </c>
      <c r="B46" t="s">
        <v>14</v>
      </c>
      <c r="C46" s="2">
        <v>43703</v>
      </c>
      <c r="D46" s="3">
        <v>2640</v>
      </c>
      <c r="E46" t="s">
        <v>801</v>
      </c>
    </row>
    <row r="47" spans="1:5">
      <c r="A47" t="s">
        <v>237</v>
      </c>
      <c r="B47" t="s">
        <v>14</v>
      </c>
      <c r="C47" s="2">
        <v>43717</v>
      </c>
      <c r="D47" s="3">
        <v>6296.25</v>
      </c>
      <c r="E47" t="s">
        <v>1086</v>
      </c>
    </row>
    <row r="48" spans="1:5">
      <c r="A48" t="s">
        <v>237</v>
      </c>
      <c r="B48" t="s">
        <v>14</v>
      </c>
      <c r="C48" s="2">
        <v>43782</v>
      </c>
      <c r="D48" s="3">
        <v>22783.759999999998</v>
      </c>
      <c r="E48" t="s">
        <v>589</v>
      </c>
    </row>
    <row r="49" spans="1:5">
      <c r="A49" t="s">
        <v>829</v>
      </c>
      <c r="B49" t="s">
        <v>316</v>
      </c>
      <c r="C49" s="2">
        <v>43662</v>
      </c>
      <c r="D49" s="3">
        <v>4304.8</v>
      </c>
      <c r="E49" t="s">
        <v>1018</v>
      </c>
    </row>
    <row r="50" spans="1:5">
      <c r="A50" t="s">
        <v>22</v>
      </c>
      <c r="B50" t="s">
        <v>14</v>
      </c>
      <c r="C50" s="2">
        <v>43676</v>
      </c>
      <c r="D50" s="3">
        <v>37993.360000000001</v>
      </c>
      <c r="E50" t="s">
        <v>493</v>
      </c>
    </row>
    <row r="51" spans="1:5">
      <c r="A51" t="s">
        <v>354</v>
      </c>
      <c r="B51" t="s">
        <v>12</v>
      </c>
      <c r="C51" s="2">
        <v>43662</v>
      </c>
      <c r="D51" s="3">
        <v>600</v>
      </c>
      <c r="E51" t="s">
        <v>1014</v>
      </c>
    </row>
    <row r="52" spans="1:5">
      <c r="A52" t="s">
        <v>354</v>
      </c>
      <c r="B52" t="s">
        <v>12</v>
      </c>
      <c r="C52" s="2">
        <v>43662</v>
      </c>
      <c r="D52" s="3">
        <v>5956.63</v>
      </c>
      <c r="E52" t="s">
        <v>1003</v>
      </c>
    </row>
    <row r="53" spans="1:5">
      <c r="A53" t="s">
        <v>354</v>
      </c>
      <c r="B53" t="s">
        <v>12</v>
      </c>
      <c r="C53" s="2">
        <v>43671</v>
      </c>
      <c r="D53" s="3">
        <v>16061.9</v>
      </c>
      <c r="E53" t="s">
        <v>866</v>
      </c>
    </row>
    <row r="54" spans="1:5">
      <c r="A54" t="s">
        <v>354</v>
      </c>
      <c r="B54" t="s">
        <v>12</v>
      </c>
      <c r="C54" s="2">
        <v>43676</v>
      </c>
      <c r="D54" s="3">
        <v>600</v>
      </c>
      <c r="E54" t="s">
        <v>822</v>
      </c>
    </row>
    <row r="55" spans="1:5">
      <c r="A55" t="s">
        <v>354</v>
      </c>
      <c r="B55" t="s">
        <v>12</v>
      </c>
      <c r="C55" s="2">
        <v>43836</v>
      </c>
      <c r="D55" s="3">
        <v>99992.5</v>
      </c>
      <c r="E55" t="s">
        <v>590</v>
      </c>
    </row>
    <row r="56" spans="1:5">
      <c r="A56" t="s">
        <v>70</v>
      </c>
      <c r="B56" t="s">
        <v>71</v>
      </c>
      <c r="C56" s="2">
        <v>43672</v>
      </c>
      <c r="D56" s="3">
        <v>2515</v>
      </c>
      <c r="E56" t="s">
        <v>866</v>
      </c>
    </row>
    <row r="57" spans="1:5">
      <c r="A57" t="s">
        <v>70</v>
      </c>
      <c r="B57" t="s">
        <v>71</v>
      </c>
      <c r="C57" s="2">
        <v>43676</v>
      </c>
      <c r="D57" s="3">
        <v>2544.9</v>
      </c>
      <c r="E57" t="s">
        <v>822</v>
      </c>
    </row>
    <row r="58" spans="1:5">
      <c r="A58" t="s">
        <v>70</v>
      </c>
      <c r="B58" t="s">
        <v>71</v>
      </c>
      <c r="C58" s="2">
        <v>43676</v>
      </c>
      <c r="D58" s="3">
        <v>11720</v>
      </c>
      <c r="E58" t="s">
        <v>822</v>
      </c>
    </row>
    <row r="59" spans="1:5">
      <c r="A59" t="s">
        <v>70</v>
      </c>
      <c r="B59" t="s">
        <v>71</v>
      </c>
      <c r="C59" s="2">
        <v>43788</v>
      </c>
      <c r="D59" s="3">
        <v>25139</v>
      </c>
      <c r="E59" t="s">
        <v>548</v>
      </c>
    </row>
    <row r="60" spans="1:5">
      <c r="A60" t="s">
        <v>70</v>
      </c>
      <c r="B60" t="s">
        <v>71</v>
      </c>
      <c r="C60" s="2">
        <v>43817</v>
      </c>
      <c r="D60" s="3">
        <v>24008.29</v>
      </c>
      <c r="E60" t="s">
        <v>581</v>
      </c>
    </row>
    <row r="61" spans="1:5">
      <c r="A61" t="s">
        <v>70</v>
      </c>
      <c r="B61" t="s">
        <v>71</v>
      </c>
      <c r="C61" s="2">
        <v>43857</v>
      </c>
      <c r="D61" s="3">
        <v>9987</v>
      </c>
      <c r="E61" t="s">
        <v>603</v>
      </c>
    </row>
    <row r="62" spans="1:5">
      <c r="A62" t="s">
        <v>70</v>
      </c>
      <c r="B62" t="s">
        <v>71</v>
      </c>
      <c r="C62" s="2">
        <v>43896</v>
      </c>
      <c r="D62" s="3">
        <v>64450</v>
      </c>
      <c r="E62" t="s">
        <v>657</v>
      </c>
    </row>
    <row r="63" spans="1:5">
      <c r="A63" t="s">
        <v>585</v>
      </c>
      <c r="B63" t="s">
        <v>25</v>
      </c>
      <c r="C63" s="2">
        <v>43662</v>
      </c>
      <c r="D63" s="3">
        <v>3450</v>
      </c>
      <c r="E63" t="s">
        <v>823</v>
      </c>
    </row>
    <row r="64" spans="1:5">
      <c r="A64" t="s">
        <v>585</v>
      </c>
      <c r="B64" t="s">
        <v>25</v>
      </c>
      <c r="C64" s="2">
        <v>43733</v>
      </c>
      <c r="D64" s="3">
        <v>7748.33</v>
      </c>
      <c r="E64" t="s">
        <v>664</v>
      </c>
    </row>
    <row r="65" spans="1:5">
      <c r="A65" t="s">
        <v>585</v>
      </c>
      <c r="B65" t="s">
        <v>25</v>
      </c>
      <c r="C65" s="2">
        <v>43836</v>
      </c>
      <c r="D65" s="3">
        <v>8584</v>
      </c>
      <c r="E65" t="s">
        <v>604</v>
      </c>
    </row>
    <row r="66" spans="1:5">
      <c r="A66" t="s">
        <v>103</v>
      </c>
      <c r="B66" t="s">
        <v>71</v>
      </c>
      <c r="C66" s="2">
        <v>43565</v>
      </c>
      <c r="D66" s="3">
        <v>71327.600000000006</v>
      </c>
      <c r="E66" t="s">
        <v>947</v>
      </c>
    </row>
    <row r="67" spans="1:5">
      <c r="A67" t="s">
        <v>103</v>
      </c>
      <c r="B67" t="s">
        <v>71</v>
      </c>
      <c r="C67" s="2">
        <v>43675</v>
      </c>
      <c r="D67" s="3">
        <v>2335.15</v>
      </c>
      <c r="E67" t="s">
        <v>821</v>
      </c>
    </row>
    <row r="68" spans="1:5">
      <c r="A68" t="s">
        <v>103</v>
      </c>
      <c r="B68" t="s">
        <v>71</v>
      </c>
      <c r="C68" s="2">
        <v>43690</v>
      </c>
      <c r="D68" s="3">
        <v>4115</v>
      </c>
      <c r="E68" t="s">
        <v>616</v>
      </c>
    </row>
    <row r="69" spans="1:5">
      <c r="A69" t="s">
        <v>103</v>
      </c>
      <c r="B69" t="s">
        <v>71</v>
      </c>
      <c r="C69" s="2">
        <v>43755</v>
      </c>
      <c r="D69" s="3">
        <v>4115</v>
      </c>
      <c r="E69" t="s">
        <v>911</v>
      </c>
    </row>
    <row r="70" spans="1:5">
      <c r="A70" t="s">
        <v>103</v>
      </c>
      <c r="B70" t="s">
        <v>71</v>
      </c>
      <c r="C70" s="2">
        <v>43755</v>
      </c>
      <c r="D70" s="3">
        <v>4115</v>
      </c>
      <c r="E70" t="s">
        <v>910</v>
      </c>
    </row>
    <row r="71" spans="1:5">
      <c r="A71" t="s">
        <v>103</v>
      </c>
      <c r="B71" t="s">
        <v>71</v>
      </c>
      <c r="C71" s="2">
        <v>43776</v>
      </c>
      <c r="D71" s="3">
        <v>4750</v>
      </c>
      <c r="E71" t="s">
        <v>615</v>
      </c>
    </row>
    <row r="72" spans="1:5">
      <c r="A72" t="s">
        <v>103</v>
      </c>
      <c r="B72" t="s">
        <v>71</v>
      </c>
      <c r="C72" s="2">
        <v>43854</v>
      </c>
      <c r="D72" s="3">
        <v>4750</v>
      </c>
      <c r="E72" t="s">
        <v>616</v>
      </c>
    </row>
    <row r="73" spans="1:5">
      <c r="A73" t="s">
        <v>103</v>
      </c>
      <c r="B73" t="s">
        <v>71</v>
      </c>
      <c r="C73" s="2">
        <v>43870</v>
      </c>
      <c r="D73" s="3">
        <v>4750</v>
      </c>
      <c r="E73" t="s">
        <v>649</v>
      </c>
    </row>
    <row r="74" spans="1:5">
      <c r="A74" t="s">
        <v>103</v>
      </c>
      <c r="B74" t="s">
        <v>71</v>
      </c>
      <c r="C74" s="2">
        <v>43896</v>
      </c>
      <c r="D74" s="3">
        <v>877.59</v>
      </c>
      <c r="E74" t="s">
        <v>659</v>
      </c>
    </row>
    <row r="75" spans="1:5">
      <c r="A75" t="s">
        <v>103</v>
      </c>
      <c r="B75" t="s">
        <v>71</v>
      </c>
      <c r="C75" s="2">
        <v>43906</v>
      </c>
      <c r="D75" s="3">
        <v>4750</v>
      </c>
      <c r="E75" t="s">
        <v>665</v>
      </c>
    </row>
    <row r="76" spans="1:5">
      <c r="A76" t="s">
        <v>135</v>
      </c>
      <c r="B76" t="s">
        <v>33</v>
      </c>
      <c r="C76" s="2">
        <v>43690</v>
      </c>
      <c r="D76" s="3">
        <v>11245.47</v>
      </c>
      <c r="E76" t="s">
        <v>615</v>
      </c>
    </row>
    <row r="77" spans="1:5">
      <c r="A77" t="s">
        <v>135</v>
      </c>
      <c r="B77" t="s">
        <v>33</v>
      </c>
      <c r="C77" s="2">
        <v>43706</v>
      </c>
      <c r="D77" s="3">
        <v>4775</v>
      </c>
      <c r="E77" t="s">
        <v>981</v>
      </c>
    </row>
    <row r="78" spans="1:5">
      <c r="A78" t="s">
        <v>135</v>
      </c>
      <c r="B78" t="s">
        <v>33</v>
      </c>
      <c r="C78" s="2">
        <v>43755</v>
      </c>
      <c r="D78" s="3">
        <v>11245.47</v>
      </c>
      <c r="E78" t="s">
        <v>909</v>
      </c>
    </row>
    <row r="79" spans="1:5">
      <c r="A79" t="s">
        <v>135</v>
      </c>
      <c r="B79" t="s">
        <v>33</v>
      </c>
      <c r="C79" s="2">
        <v>43755</v>
      </c>
      <c r="D79" s="3">
        <v>11245.47</v>
      </c>
      <c r="E79" t="s">
        <v>913</v>
      </c>
    </row>
    <row r="80" spans="1:5">
      <c r="A80" t="s">
        <v>135</v>
      </c>
      <c r="B80" t="s">
        <v>33</v>
      </c>
      <c r="C80" s="2">
        <v>43776</v>
      </c>
      <c r="D80" s="3">
        <v>9500</v>
      </c>
      <c r="E80" t="s">
        <v>615</v>
      </c>
    </row>
    <row r="81" spans="1:5">
      <c r="A81" t="s">
        <v>135</v>
      </c>
      <c r="B81" t="s">
        <v>33</v>
      </c>
      <c r="C81" s="2">
        <v>43845</v>
      </c>
      <c r="D81" s="3">
        <v>3617</v>
      </c>
      <c r="E81" t="s">
        <v>594</v>
      </c>
    </row>
    <row r="82" spans="1:5">
      <c r="A82" t="s">
        <v>135</v>
      </c>
      <c r="B82" t="s">
        <v>33</v>
      </c>
      <c r="C82" s="2">
        <v>43854</v>
      </c>
      <c r="D82" s="3">
        <v>9500</v>
      </c>
      <c r="E82" t="s">
        <v>615</v>
      </c>
    </row>
    <row r="83" spans="1:5">
      <c r="A83" t="s">
        <v>135</v>
      </c>
      <c r="B83" t="s">
        <v>33</v>
      </c>
      <c r="C83" s="2">
        <v>43864</v>
      </c>
      <c r="D83" s="3">
        <v>1425</v>
      </c>
      <c r="E83" t="s">
        <v>56</v>
      </c>
    </row>
    <row r="84" spans="1:5">
      <c r="A84" t="s">
        <v>135</v>
      </c>
      <c r="B84" t="s">
        <v>33</v>
      </c>
      <c r="C84" s="2">
        <v>43870</v>
      </c>
      <c r="D84" s="3">
        <v>9500</v>
      </c>
      <c r="E84" t="s">
        <v>650</v>
      </c>
    </row>
    <row r="85" spans="1:5">
      <c r="A85" t="s">
        <v>135</v>
      </c>
      <c r="B85" t="s">
        <v>33</v>
      </c>
      <c r="C85" s="2">
        <v>43906</v>
      </c>
      <c r="D85" s="3">
        <v>9500</v>
      </c>
      <c r="E85" t="s">
        <v>664</v>
      </c>
    </row>
    <row r="86" spans="1:5">
      <c r="A86" t="s">
        <v>617</v>
      </c>
      <c r="B86" t="s">
        <v>618</v>
      </c>
      <c r="C86" s="2">
        <v>43671</v>
      </c>
      <c r="D86" s="3">
        <v>22539.56</v>
      </c>
      <c r="E86" t="s">
        <v>866</v>
      </c>
    </row>
    <row r="87" spans="1:5">
      <c r="A87" t="s">
        <v>617</v>
      </c>
      <c r="B87" t="s">
        <v>618</v>
      </c>
      <c r="C87" s="2">
        <v>43690</v>
      </c>
      <c r="D87" s="3">
        <v>11245.47</v>
      </c>
      <c r="E87" t="s">
        <v>1040</v>
      </c>
    </row>
    <row r="88" spans="1:5">
      <c r="A88" t="s">
        <v>617</v>
      </c>
      <c r="B88" t="s">
        <v>618</v>
      </c>
      <c r="C88" s="2">
        <v>43755</v>
      </c>
      <c r="D88" s="3">
        <v>11245.47</v>
      </c>
      <c r="E88" t="s">
        <v>902</v>
      </c>
    </row>
    <row r="89" spans="1:5">
      <c r="A89" t="s">
        <v>617</v>
      </c>
      <c r="B89" t="s">
        <v>618</v>
      </c>
      <c r="C89" s="2">
        <v>43755</v>
      </c>
      <c r="D89" s="3">
        <v>11245.47</v>
      </c>
      <c r="E89" t="s">
        <v>907</v>
      </c>
    </row>
    <row r="90" spans="1:5">
      <c r="A90" t="s">
        <v>617</v>
      </c>
      <c r="B90" t="s">
        <v>618</v>
      </c>
      <c r="C90" s="2">
        <v>43776</v>
      </c>
      <c r="D90" s="3">
        <v>9500</v>
      </c>
      <c r="E90" t="s">
        <v>615</v>
      </c>
    </row>
    <row r="91" spans="1:5">
      <c r="A91" t="s">
        <v>617</v>
      </c>
      <c r="B91" t="s">
        <v>618</v>
      </c>
      <c r="C91" s="2">
        <v>43854</v>
      </c>
      <c r="D91" s="3">
        <v>9500</v>
      </c>
      <c r="E91" t="s">
        <v>619</v>
      </c>
    </row>
    <row r="92" spans="1:5">
      <c r="A92" t="s">
        <v>617</v>
      </c>
      <c r="B92" t="s">
        <v>618</v>
      </c>
      <c r="C92" s="2">
        <v>43870</v>
      </c>
      <c r="D92" s="3">
        <v>9500</v>
      </c>
      <c r="E92" t="s">
        <v>651</v>
      </c>
    </row>
    <row r="93" spans="1:5">
      <c r="A93" t="s">
        <v>617</v>
      </c>
      <c r="B93" t="s">
        <v>618</v>
      </c>
      <c r="C93" s="2">
        <v>43906</v>
      </c>
      <c r="D93" s="3">
        <v>9500</v>
      </c>
      <c r="E93" t="s">
        <v>664</v>
      </c>
    </row>
    <row r="94" spans="1:5">
      <c r="A94" t="s">
        <v>416</v>
      </c>
      <c r="B94" t="s">
        <v>417</v>
      </c>
      <c r="C94" s="2">
        <v>43672</v>
      </c>
      <c r="D94" s="3">
        <v>2300</v>
      </c>
      <c r="E94" t="s">
        <v>932</v>
      </c>
    </row>
    <row r="95" spans="1:5">
      <c r="A95" t="s">
        <v>416</v>
      </c>
      <c r="B95" t="s">
        <v>417</v>
      </c>
      <c r="C95" s="2">
        <v>43672</v>
      </c>
      <c r="D95" s="3">
        <v>12760</v>
      </c>
      <c r="E95" t="s">
        <v>934</v>
      </c>
    </row>
    <row r="96" spans="1:5">
      <c r="A96" t="s">
        <v>416</v>
      </c>
      <c r="B96" t="s">
        <v>417</v>
      </c>
      <c r="C96" s="2">
        <v>43698</v>
      </c>
      <c r="D96" s="3">
        <v>7412</v>
      </c>
      <c r="E96" t="s">
        <v>101</v>
      </c>
    </row>
    <row r="97" spans="1:5">
      <c r="A97" t="s">
        <v>416</v>
      </c>
      <c r="B97" t="s">
        <v>417</v>
      </c>
      <c r="C97" s="2">
        <v>43859</v>
      </c>
      <c r="D97" s="3">
        <v>7559.81</v>
      </c>
      <c r="E97" t="s">
        <v>631</v>
      </c>
    </row>
    <row r="98" spans="1:5">
      <c r="A98" t="s">
        <v>133</v>
      </c>
      <c r="B98" t="s">
        <v>71</v>
      </c>
      <c r="C98" s="2">
        <v>43599</v>
      </c>
      <c r="D98" s="3">
        <v>40816.379999999997</v>
      </c>
      <c r="E98" t="s">
        <v>939</v>
      </c>
    </row>
    <row r="99" spans="1:5">
      <c r="A99" t="s">
        <v>133</v>
      </c>
      <c r="B99" t="s">
        <v>71</v>
      </c>
      <c r="C99" s="2">
        <v>43690</v>
      </c>
      <c r="D99" s="3">
        <v>11245.47</v>
      </c>
      <c r="E99" t="s">
        <v>615</v>
      </c>
    </row>
    <row r="100" spans="1:5">
      <c r="A100" t="s">
        <v>133</v>
      </c>
      <c r="B100" t="s">
        <v>71</v>
      </c>
      <c r="C100" s="2">
        <v>43755</v>
      </c>
      <c r="D100" s="3">
        <v>11245.47</v>
      </c>
      <c r="E100" t="s">
        <v>908</v>
      </c>
    </row>
    <row r="101" spans="1:5">
      <c r="A101" t="s">
        <v>133</v>
      </c>
      <c r="B101" t="s">
        <v>71</v>
      </c>
      <c r="C101" s="2">
        <v>43755</v>
      </c>
      <c r="D101" s="3">
        <v>11245.47</v>
      </c>
      <c r="E101" t="s">
        <v>906</v>
      </c>
    </row>
    <row r="102" spans="1:5">
      <c r="A102" t="s">
        <v>133</v>
      </c>
      <c r="B102" t="s">
        <v>71</v>
      </c>
      <c r="C102" s="2">
        <v>43776</v>
      </c>
      <c r="D102" s="3">
        <v>9500</v>
      </c>
      <c r="E102" t="s">
        <v>615</v>
      </c>
    </row>
    <row r="103" spans="1:5">
      <c r="A103" t="s">
        <v>133</v>
      </c>
      <c r="B103" t="s">
        <v>71</v>
      </c>
      <c r="C103" s="2">
        <v>43802</v>
      </c>
      <c r="D103" s="3">
        <v>11788.4</v>
      </c>
      <c r="E103" t="s">
        <v>564</v>
      </c>
    </row>
    <row r="104" spans="1:5">
      <c r="A104" t="s">
        <v>133</v>
      </c>
      <c r="B104" t="s">
        <v>71</v>
      </c>
      <c r="C104" s="2">
        <v>43837</v>
      </c>
      <c r="D104" s="3">
        <v>8370</v>
      </c>
      <c r="E104" t="s">
        <v>597</v>
      </c>
    </row>
    <row r="105" spans="1:5">
      <c r="A105" t="s">
        <v>133</v>
      </c>
      <c r="B105" t="s">
        <v>71</v>
      </c>
      <c r="C105" s="2">
        <v>43854</v>
      </c>
      <c r="D105" s="3">
        <v>9500</v>
      </c>
      <c r="E105" t="s">
        <v>615</v>
      </c>
    </row>
    <row r="106" spans="1:5">
      <c r="A106" t="s">
        <v>133</v>
      </c>
      <c r="B106" t="s">
        <v>71</v>
      </c>
      <c r="C106" s="2">
        <v>43869</v>
      </c>
      <c r="D106" s="3">
        <v>19052.990000000002</v>
      </c>
      <c r="E106" t="s">
        <v>648</v>
      </c>
    </row>
    <row r="107" spans="1:5">
      <c r="A107" t="s">
        <v>133</v>
      </c>
      <c r="B107" t="s">
        <v>71</v>
      </c>
      <c r="C107" s="2">
        <v>43870</v>
      </c>
      <c r="D107" s="3">
        <v>9500</v>
      </c>
      <c r="E107" t="s">
        <v>615</v>
      </c>
    </row>
    <row r="108" spans="1:5">
      <c r="A108" t="s">
        <v>133</v>
      </c>
      <c r="B108" t="s">
        <v>71</v>
      </c>
      <c r="C108" s="2">
        <v>43906</v>
      </c>
      <c r="D108" s="3">
        <v>9500</v>
      </c>
      <c r="E108" t="s">
        <v>664</v>
      </c>
    </row>
    <row r="109" spans="1:5">
      <c r="A109" t="s">
        <v>11</v>
      </c>
      <c r="B109" t="s">
        <v>12</v>
      </c>
      <c r="C109" s="2">
        <v>43601</v>
      </c>
      <c r="D109" s="3">
        <v>6269.16</v>
      </c>
      <c r="E109" t="s">
        <v>1055</v>
      </c>
    </row>
    <row r="110" spans="1:5">
      <c r="A110" t="s">
        <v>11</v>
      </c>
      <c r="B110" t="s">
        <v>12</v>
      </c>
      <c r="C110" s="2">
        <v>43620</v>
      </c>
      <c r="D110" s="3">
        <v>8000</v>
      </c>
      <c r="E110" t="s">
        <v>844</v>
      </c>
    </row>
    <row r="111" spans="1:5">
      <c r="A111" t="s">
        <v>11</v>
      </c>
      <c r="B111" t="s">
        <v>12</v>
      </c>
      <c r="C111" s="2">
        <v>43620</v>
      </c>
      <c r="D111" s="3">
        <v>8000</v>
      </c>
      <c r="E111" t="s">
        <v>844</v>
      </c>
    </row>
    <row r="112" spans="1:5">
      <c r="A112" t="s">
        <v>11</v>
      </c>
      <c r="B112" t="s">
        <v>12</v>
      </c>
      <c r="C112" s="2">
        <v>43642</v>
      </c>
      <c r="D112" s="3">
        <v>6941.29</v>
      </c>
      <c r="E112" t="s">
        <v>941</v>
      </c>
    </row>
    <row r="113" spans="1:5">
      <c r="A113" t="s">
        <v>11</v>
      </c>
      <c r="B113" t="s">
        <v>12</v>
      </c>
      <c r="C113" s="2">
        <v>43676</v>
      </c>
      <c r="D113" s="3">
        <v>1984.5</v>
      </c>
      <c r="E113" t="s">
        <v>822</v>
      </c>
    </row>
    <row r="114" spans="1:5">
      <c r="A114" t="s">
        <v>11</v>
      </c>
      <c r="B114" t="s">
        <v>12</v>
      </c>
      <c r="C114" s="2">
        <v>43682</v>
      </c>
      <c r="D114" s="3">
        <v>6941.29</v>
      </c>
      <c r="E114" t="s">
        <v>664</v>
      </c>
    </row>
    <row r="115" spans="1:5">
      <c r="A115" t="s">
        <v>11</v>
      </c>
      <c r="B115" t="s">
        <v>12</v>
      </c>
      <c r="C115" s="2">
        <v>43753</v>
      </c>
      <c r="D115" s="3">
        <v>6941.29</v>
      </c>
      <c r="E115" t="s">
        <v>615</v>
      </c>
    </row>
    <row r="116" spans="1:5">
      <c r="A116" t="s">
        <v>11</v>
      </c>
      <c r="B116" t="s">
        <v>12</v>
      </c>
      <c r="C116" s="2">
        <v>43788</v>
      </c>
      <c r="D116" s="3">
        <v>9634.69</v>
      </c>
      <c r="E116" t="s">
        <v>549</v>
      </c>
    </row>
    <row r="117" spans="1:5">
      <c r="A117" t="s">
        <v>11</v>
      </c>
      <c r="B117" t="s">
        <v>12</v>
      </c>
      <c r="C117" s="2">
        <v>43837</v>
      </c>
      <c r="D117" s="3">
        <v>8947</v>
      </c>
      <c r="E117" t="s">
        <v>594</v>
      </c>
    </row>
    <row r="118" spans="1:5">
      <c r="A118" t="s">
        <v>11</v>
      </c>
      <c r="B118" t="s">
        <v>12</v>
      </c>
      <c r="C118" s="2">
        <v>43845</v>
      </c>
      <c r="D118" s="3">
        <v>8060</v>
      </c>
      <c r="E118" t="s">
        <v>497</v>
      </c>
    </row>
    <row r="119" spans="1:5">
      <c r="A119" t="s">
        <v>11</v>
      </c>
      <c r="B119" t="s">
        <v>12</v>
      </c>
      <c r="C119" s="2">
        <v>43845</v>
      </c>
      <c r="D119" s="3">
        <v>8060</v>
      </c>
      <c r="E119" t="s">
        <v>608</v>
      </c>
    </row>
    <row r="120" spans="1:5">
      <c r="A120" t="s">
        <v>11</v>
      </c>
      <c r="B120" t="s">
        <v>12</v>
      </c>
      <c r="C120" s="2">
        <v>43845</v>
      </c>
      <c r="D120" s="3">
        <v>8060</v>
      </c>
      <c r="E120" t="s">
        <v>611</v>
      </c>
    </row>
    <row r="121" spans="1:5">
      <c r="A121" t="s">
        <v>11</v>
      </c>
      <c r="B121" t="s">
        <v>12</v>
      </c>
      <c r="C121" s="2">
        <v>43864</v>
      </c>
      <c r="D121" s="3">
        <v>1250</v>
      </c>
      <c r="E121" t="s">
        <v>635</v>
      </c>
    </row>
    <row r="122" spans="1:5">
      <c r="A122" t="s">
        <v>11</v>
      </c>
      <c r="B122" t="s">
        <v>12</v>
      </c>
      <c r="C122" s="2">
        <v>43864</v>
      </c>
      <c r="D122" s="3">
        <v>1250</v>
      </c>
      <c r="E122" t="s">
        <v>638</v>
      </c>
    </row>
    <row r="123" spans="1:5">
      <c r="A123" t="s">
        <v>11</v>
      </c>
      <c r="B123" t="s">
        <v>12</v>
      </c>
      <c r="C123" s="2">
        <v>43874</v>
      </c>
      <c r="D123" s="3">
        <v>48340</v>
      </c>
      <c r="E123" t="s">
        <v>654</v>
      </c>
    </row>
    <row r="124" spans="1:5">
      <c r="A124" t="s">
        <v>11</v>
      </c>
      <c r="B124" t="s">
        <v>12</v>
      </c>
      <c r="C124" s="2">
        <v>43896</v>
      </c>
      <c r="D124" s="3">
        <v>1250</v>
      </c>
      <c r="E124" t="s">
        <v>222</v>
      </c>
    </row>
    <row r="125" spans="1:5">
      <c r="A125" t="s">
        <v>606</v>
      </c>
      <c r="B125" t="s">
        <v>12</v>
      </c>
      <c r="C125" s="2">
        <v>43671</v>
      </c>
      <c r="D125" s="3">
        <v>18314.330000000002</v>
      </c>
      <c r="E125" t="s">
        <v>866</v>
      </c>
    </row>
    <row r="126" spans="1:5">
      <c r="A126" t="s">
        <v>606</v>
      </c>
      <c r="B126" t="s">
        <v>12</v>
      </c>
      <c r="C126" s="2">
        <v>43706</v>
      </c>
      <c r="D126" s="3">
        <v>2465</v>
      </c>
      <c r="E126" t="s">
        <v>980</v>
      </c>
    </row>
    <row r="127" spans="1:5">
      <c r="A127" t="s">
        <v>606</v>
      </c>
      <c r="B127" t="s">
        <v>12</v>
      </c>
      <c r="C127" s="2">
        <v>43733</v>
      </c>
      <c r="D127" s="3">
        <v>7748.33</v>
      </c>
      <c r="E127" t="s">
        <v>664</v>
      </c>
    </row>
    <row r="128" spans="1:5">
      <c r="A128" t="s">
        <v>606</v>
      </c>
      <c r="B128" t="s">
        <v>12</v>
      </c>
      <c r="C128" s="2">
        <v>43837</v>
      </c>
      <c r="D128" s="3">
        <v>7034</v>
      </c>
      <c r="E128" t="s">
        <v>603</v>
      </c>
    </row>
    <row r="129" spans="1:5">
      <c r="A129" t="s">
        <v>277</v>
      </c>
      <c r="B129" t="s">
        <v>12</v>
      </c>
      <c r="C129" s="2">
        <v>43661</v>
      </c>
      <c r="D129" s="3">
        <v>7542.15</v>
      </c>
      <c r="E129" t="s">
        <v>857</v>
      </c>
    </row>
    <row r="130" spans="1:5">
      <c r="A130" t="s">
        <v>277</v>
      </c>
      <c r="B130" t="s">
        <v>12</v>
      </c>
      <c r="C130" s="2">
        <v>43733</v>
      </c>
      <c r="D130" s="3">
        <v>7748.3</v>
      </c>
      <c r="E130" t="s">
        <v>667</v>
      </c>
    </row>
    <row r="131" spans="1:5">
      <c r="A131" t="s">
        <v>277</v>
      </c>
      <c r="B131" t="s">
        <v>12</v>
      </c>
      <c r="C131" s="2">
        <v>43857</v>
      </c>
      <c r="D131" s="3">
        <v>5330</v>
      </c>
      <c r="E131" t="s">
        <v>603</v>
      </c>
    </row>
    <row r="132" spans="1:5">
      <c r="A132" t="s">
        <v>318</v>
      </c>
      <c r="B132" t="s">
        <v>25</v>
      </c>
      <c r="C132" s="2">
        <v>43759</v>
      </c>
      <c r="D132" s="3">
        <v>7966.33</v>
      </c>
      <c r="E132" t="s">
        <v>608</v>
      </c>
    </row>
    <row r="133" spans="1:5">
      <c r="A133" t="s">
        <v>318</v>
      </c>
      <c r="B133" t="s">
        <v>25</v>
      </c>
      <c r="C133" s="2">
        <v>43802</v>
      </c>
      <c r="D133" s="3">
        <v>9355</v>
      </c>
      <c r="E133" t="s">
        <v>567</v>
      </c>
    </row>
    <row r="134" spans="1:5">
      <c r="A134" t="s">
        <v>318</v>
      </c>
      <c r="B134" t="s">
        <v>25</v>
      </c>
      <c r="C134" s="2">
        <v>43836</v>
      </c>
      <c r="D134" s="3">
        <v>9557</v>
      </c>
      <c r="E134" t="s">
        <v>603</v>
      </c>
    </row>
    <row r="135" spans="1:5">
      <c r="A135" t="s">
        <v>318</v>
      </c>
      <c r="B135" t="s">
        <v>25</v>
      </c>
      <c r="C135" s="2">
        <v>43859</v>
      </c>
      <c r="D135" s="3">
        <v>1250</v>
      </c>
      <c r="E135" t="s">
        <v>628</v>
      </c>
    </row>
    <row r="136" spans="1:5">
      <c r="A136" t="s">
        <v>318</v>
      </c>
      <c r="B136" t="s">
        <v>25</v>
      </c>
      <c r="C136" s="2">
        <v>43864</v>
      </c>
      <c r="D136" s="3">
        <v>1250</v>
      </c>
      <c r="E136" t="s">
        <v>636</v>
      </c>
    </row>
    <row r="137" spans="1:5">
      <c r="A137" t="s">
        <v>318</v>
      </c>
      <c r="B137" t="s">
        <v>25</v>
      </c>
      <c r="C137" s="2">
        <v>43866</v>
      </c>
      <c r="D137" s="3">
        <v>1250</v>
      </c>
      <c r="E137" t="s">
        <v>636</v>
      </c>
    </row>
    <row r="138" spans="1:5">
      <c r="A138" t="s">
        <v>318</v>
      </c>
      <c r="B138" t="s">
        <v>25</v>
      </c>
      <c r="C138" s="2">
        <v>43879</v>
      </c>
      <c r="D138" s="3">
        <v>8495.58</v>
      </c>
      <c r="E138" t="s">
        <v>612</v>
      </c>
    </row>
    <row r="139" spans="1:5">
      <c r="A139" t="s">
        <v>318</v>
      </c>
      <c r="B139" t="s">
        <v>25</v>
      </c>
      <c r="C139" s="2">
        <v>43879</v>
      </c>
      <c r="D139" s="3">
        <v>10615.2</v>
      </c>
      <c r="E139" t="s">
        <v>608</v>
      </c>
    </row>
    <row r="140" spans="1:5">
      <c r="A140" t="s">
        <v>318</v>
      </c>
      <c r="B140" t="s">
        <v>25</v>
      </c>
      <c r="C140" s="2">
        <v>43897</v>
      </c>
      <c r="D140" s="3">
        <v>6780</v>
      </c>
      <c r="E140" t="s">
        <v>608</v>
      </c>
    </row>
    <row r="141" spans="1:5">
      <c r="A141" t="s">
        <v>318</v>
      </c>
      <c r="B141" t="s">
        <v>25</v>
      </c>
      <c r="C141" s="2">
        <v>43915</v>
      </c>
      <c r="D141" s="3">
        <v>8114.6</v>
      </c>
      <c r="E141" t="s">
        <v>667</v>
      </c>
    </row>
    <row r="142" spans="1:5">
      <c r="A142" t="s">
        <v>47</v>
      </c>
      <c r="B142" t="s">
        <v>12</v>
      </c>
      <c r="C142" s="2">
        <v>43733</v>
      </c>
      <c r="D142" s="3">
        <v>7748.33</v>
      </c>
      <c r="E142" t="s">
        <v>667</v>
      </c>
    </row>
    <row r="143" spans="1:5">
      <c r="A143" t="s">
        <v>47</v>
      </c>
      <c r="B143" t="s">
        <v>12</v>
      </c>
      <c r="C143" s="2">
        <v>43776</v>
      </c>
      <c r="D143" s="3">
        <v>41266</v>
      </c>
      <c r="E143" t="s">
        <v>555</v>
      </c>
    </row>
    <row r="144" spans="1:5">
      <c r="A144" t="s">
        <v>47</v>
      </c>
      <c r="B144" t="s">
        <v>12</v>
      </c>
      <c r="C144" s="2">
        <v>43788</v>
      </c>
      <c r="D144" s="3">
        <v>977.5</v>
      </c>
      <c r="E144" t="s">
        <v>550</v>
      </c>
    </row>
    <row r="145" spans="1:5">
      <c r="A145" t="s">
        <v>47</v>
      </c>
      <c r="B145" t="s">
        <v>12</v>
      </c>
      <c r="C145" s="2">
        <v>43836</v>
      </c>
      <c r="D145" s="3">
        <v>9287</v>
      </c>
      <c r="E145" t="s">
        <v>601</v>
      </c>
    </row>
    <row r="146" spans="1:5">
      <c r="A146" t="s">
        <v>47</v>
      </c>
      <c r="B146" t="s">
        <v>12</v>
      </c>
      <c r="C146" s="2">
        <v>43874</v>
      </c>
      <c r="D146" s="3">
        <v>1392.31</v>
      </c>
      <c r="E146" t="s">
        <v>653</v>
      </c>
    </row>
    <row r="147" spans="1:5">
      <c r="A147" t="s">
        <v>75</v>
      </c>
      <c r="B147" t="s">
        <v>12</v>
      </c>
      <c r="C147" s="2">
        <v>43719</v>
      </c>
      <c r="D147" s="3">
        <v>8796.7099999999991</v>
      </c>
      <c r="E147" t="s">
        <v>1097</v>
      </c>
    </row>
    <row r="148" spans="1:5">
      <c r="A148" t="s">
        <v>75</v>
      </c>
      <c r="B148" t="s">
        <v>12</v>
      </c>
      <c r="C148" s="2">
        <v>43733</v>
      </c>
      <c r="D148" s="3">
        <v>7748.33</v>
      </c>
      <c r="E148" t="s">
        <v>917</v>
      </c>
    </row>
    <row r="149" spans="1:5">
      <c r="A149" t="s">
        <v>75</v>
      </c>
      <c r="B149" t="s">
        <v>12</v>
      </c>
      <c r="C149" s="2">
        <v>43760</v>
      </c>
      <c r="D149" s="3">
        <v>8890</v>
      </c>
      <c r="E149" t="s">
        <v>971</v>
      </c>
    </row>
    <row r="150" spans="1:5">
      <c r="A150" t="s">
        <v>75</v>
      </c>
      <c r="B150" t="s">
        <v>12</v>
      </c>
      <c r="C150" s="2">
        <v>43802</v>
      </c>
      <c r="D150" s="3">
        <v>35645.54</v>
      </c>
      <c r="E150" t="s">
        <v>571</v>
      </c>
    </row>
    <row r="151" spans="1:5">
      <c r="A151" t="s">
        <v>75</v>
      </c>
      <c r="B151" t="s">
        <v>12</v>
      </c>
      <c r="C151" s="2">
        <v>43857</v>
      </c>
      <c r="D151" s="3">
        <v>7107</v>
      </c>
      <c r="E151" t="s">
        <v>603</v>
      </c>
    </row>
    <row r="152" spans="1:5">
      <c r="A152" t="s">
        <v>75</v>
      </c>
      <c r="B152" t="s">
        <v>12</v>
      </c>
      <c r="C152" s="2">
        <v>43896</v>
      </c>
      <c r="D152" s="3">
        <v>1250</v>
      </c>
      <c r="E152" t="s">
        <v>222</v>
      </c>
    </row>
    <row r="153" spans="1:5">
      <c r="A153" t="s">
        <v>294</v>
      </c>
      <c r="B153" t="s">
        <v>25</v>
      </c>
      <c r="C153" s="2">
        <v>43675</v>
      </c>
      <c r="D153" s="3">
        <v>40508</v>
      </c>
      <c r="E153" t="s">
        <v>933</v>
      </c>
    </row>
    <row r="154" spans="1:5">
      <c r="A154" t="s">
        <v>294</v>
      </c>
      <c r="B154" t="s">
        <v>25</v>
      </c>
      <c r="C154" s="2">
        <v>43759</v>
      </c>
      <c r="D154" s="3">
        <v>7966.33</v>
      </c>
      <c r="E154" t="s">
        <v>608</v>
      </c>
    </row>
    <row r="155" spans="1:5">
      <c r="A155" t="s">
        <v>294</v>
      </c>
      <c r="B155" t="s">
        <v>25</v>
      </c>
      <c r="C155" s="2">
        <v>43787</v>
      </c>
      <c r="D155" s="3">
        <v>16134.5</v>
      </c>
      <c r="E155" t="s">
        <v>974</v>
      </c>
    </row>
    <row r="156" spans="1:5">
      <c r="A156" t="s">
        <v>294</v>
      </c>
      <c r="B156" t="s">
        <v>25</v>
      </c>
      <c r="C156" s="2">
        <v>43845</v>
      </c>
      <c r="D156" s="3">
        <v>7447</v>
      </c>
      <c r="E156" t="s">
        <v>598</v>
      </c>
    </row>
    <row r="157" spans="1:5">
      <c r="A157" t="s">
        <v>294</v>
      </c>
      <c r="B157" t="s">
        <v>25</v>
      </c>
      <c r="C157" s="2">
        <v>43859</v>
      </c>
      <c r="D157" s="3">
        <v>1250</v>
      </c>
      <c r="E157" t="s">
        <v>629</v>
      </c>
    </row>
    <row r="158" spans="1:5">
      <c r="A158" t="s">
        <v>294</v>
      </c>
      <c r="B158" t="s">
        <v>25</v>
      </c>
      <c r="C158" s="2">
        <v>43864</v>
      </c>
      <c r="D158" s="3">
        <v>1250</v>
      </c>
      <c r="E158" t="s">
        <v>640</v>
      </c>
    </row>
    <row r="159" spans="1:5">
      <c r="A159" t="s">
        <v>294</v>
      </c>
      <c r="B159" t="s">
        <v>25</v>
      </c>
      <c r="C159" s="2">
        <v>43866</v>
      </c>
      <c r="D159" s="3">
        <v>1250</v>
      </c>
      <c r="E159" t="s">
        <v>641</v>
      </c>
    </row>
    <row r="160" spans="1:5">
      <c r="A160" t="s">
        <v>294</v>
      </c>
      <c r="B160" t="s">
        <v>25</v>
      </c>
      <c r="C160" s="2">
        <v>43879</v>
      </c>
      <c r="D160" s="3">
        <v>7900</v>
      </c>
      <c r="E160" t="s">
        <v>612</v>
      </c>
    </row>
    <row r="161" spans="1:5">
      <c r="A161" t="s">
        <v>294</v>
      </c>
      <c r="B161" t="s">
        <v>25</v>
      </c>
      <c r="C161" s="2">
        <v>43879</v>
      </c>
      <c r="D161" s="3">
        <v>8584</v>
      </c>
      <c r="E161" t="s">
        <v>608</v>
      </c>
    </row>
    <row r="162" spans="1:5">
      <c r="A162" t="s">
        <v>294</v>
      </c>
      <c r="B162" t="s">
        <v>25</v>
      </c>
      <c r="C162" s="2">
        <v>43896</v>
      </c>
      <c r="D162" s="3">
        <v>1250</v>
      </c>
      <c r="E162" t="s">
        <v>222</v>
      </c>
    </row>
    <row r="163" spans="1:5">
      <c r="A163" t="s">
        <v>294</v>
      </c>
      <c r="B163" t="s">
        <v>25</v>
      </c>
      <c r="C163" s="2">
        <v>43897</v>
      </c>
      <c r="D163" s="3">
        <v>6780</v>
      </c>
      <c r="E163" t="s">
        <v>608</v>
      </c>
    </row>
    <row r="164" spans="1:5">
      <c r="A164" t="s">
        <v>294</v>
      </c>
      <c r="B164" t="s">
        <v>25</v>
      </c>
      <c r="C164" s="2">
        <v>43915</v>
      </c>
      <c r="D164" s="3">
        <v>6780</v>
      </c>
      <c r="E164" t="s">
        <v>664</v>
      </c>
    </row>
    <row r="165" spans="1:5">
      <c r="A165" t="s">
        <v>115</v>
      </c>
      <c r="B165" t="s">
        <v>25</v>
      </c>
      <c r="C165" s="2">
        <v>43565</v>
      </c>
      <c r="D165" s="3">
        <v>1624.5</v>
      </c>
      <c r="E165" t="s">
        <v>945</v>
      </c>
    </row>
    <row r="166" spans="1:5">
      <c r="A166" t="s">
        <v>115</v>
      </c>
      <c r="B166" t="s">
        <v>25</v>
      </c>
      <c r="C166" s="2">
        <v>43626</v>
      </c>
      <c r="D166" s="3">
        <v>409660</v>
      </c>
      <c r="E166" t="s">
        <v>984</v>
      </c>
    </row>
    <row r="167" spans="1:5">
      <c r="A167" t="s">
        <v>115</v>
      </c>
      <c r="B167" t="s">
        <v>25</v>
      </c>
      <c r="C167" s="2">
        <v>43676</v>
      </c>
      <c r="D167" s="3">
        <v>461841.29</v>
      </c>
      <c r="E167" t="s">
        <v>822</v>
      </c>
    </row>
    <row r="168" spans="1:5">
      <c r="A168" t="s">
        <v>115</v>
      </c>
      <c r="B168" t="s">
        <v>25</v>
      </c>
      <c r="C168" s="2">
        <v>43676</v>
      </c>
      <c r="D168" s="3">
        <v>7476.56</v>
      </c>
      <c r="E168" t="s">
        <v>822</v>
      </c>
    </row>
    <row r="169" spans="1:5">
      <c r="A169" t="s">
        <v>115</v>
      </c>
      <c r="B169" t="s">
        <v>25</v>
      </c>
      <c r="C169" s="2">
        <v>43759</v>
      </c>
      <c r="D169" s="3">
        <v>7966.33</v>
      </c>
      <c r="E169" t="s">
        <v>608</v>
      </c>
    </row>
    <row r="170" spans="1:5">
      <c r="A170" t="s">
        <v>115</v>
      </c>
      <c r="B170" t="s">
        <v>25</v>
      </c>
      <c r="C170" s="2">
        <v>43782</v>
      </c>
      <c r="D170" s="3">
        <v>4338.75</v>
      </c>
      <c r="E170" t="s">
        <v>1039</v>
      </c>
    </row>
    <row r="171" spans="1:5">
      <c r="A171" t="s">
        <v>115</v>
      </c>
      <c r="B171" t="s">
        <v>25</v>
      </c>
      <c r="C171" s="2">
        <v>43783</v>
      </c>
      <c r="D171" s="3">
        <v>46702.52</v>
      </c>
      <c r="E171" t="s">
        <v>1038</v>
      </c>
    </row>
    <row r="172" spans="1:5">
      <c r="A172" t="s">
        <v>115</v>
      </c>
      <c r="B172" t="s">
        <v>25</v>
      </c>
      <c r="C172" s="2">
        <v>43787</v>
      </c>
      <c r="D172" s="3">
        <v>16387.5</v>
      </c>
      <c r="E172" t="s">
        <v>977</v>
      </c>
    </row>
    <row r="173" spans="1:5">
      <c r="A173" t="s">
        <v>115</v>
      </c>
      <c r="B173" t="s">
        <v>25</v>
      </c>
      <c r="C173" s="2">
        <v>43788</v>
      </c>
      <c r="D173" s="3">
        <v>2218</v>
      </c>
      <c r="E173" t="s">
        <v>16</v>
      </c>
    </row>
    <row r="174" spans="1:5">
      <c r="A174" t="s">
        <v>115</v>
      </c>
      <c r="B174" t="s">
        <v>25</v>
      </c>
      <c r="C174" s="2">
        <v>43816</v>
      </c>
      <c r="D174" s="3">
        <v>4940</v>
      </c>
      <c r="E174" t="s">
        <v>554</v>
      </c>
    </row>
    <row r="175" spans="1:5">
      <c r="A175" t="s">
        <v>115</v>
      </c>
      <c r="B175" t="s">
        <v>25</v>
      </c>
      <c r="C175" s="2">
        <v>43845</v>
      </c>
      <c r="D175" s="3">
        <v>8147</v>
      </c>
      <c r="E175" t="s">
        <v>597</v>
      </c>
    </row>
    <row r="176" spans="1:5">
      <c r="A176" t="s">
        <v>115</v>
      </c>
      <c r="B176" t="s">
        <v>25</v>
      </c>
      <c r="C176" s="2">
        <v>43859</v>
      </c>
      <c r="D176" s="3">
        <v>1250</v>
      </c>
      <c r="E176" t="s">
        <v>630</v>
      </c>
    </row>
    <row r="177" spans="1:5">
      <c r="A177" t="s">
        <v>115</v>
      </c>
      <c r="B177" t="s">
        <v>25</v>
      </c>
      <c r="C177" s="2">
        <v>43864</v>
      </c>
      <c r="D177" s="3">
        <v>1250</v>
      </c>
      <c r="E177" t="s">
        <v>637</v>
      </c>
    </row>
    <row r="178" spans="1:5">
      <c r="A178" t="s">
        <v>115</v>
      </c>
      <c r="B178" t="s">
        <v>25</v>
      </c>
      <c r="C178" s="2">
        <v>43879</v>
      </c>
      <c r="D178" s="3">
        <v>6780</v>
      </c>
      <c r="E178" t="s">
        <v>612</v>
      </c>
    </row>
    <row r="179" spans="1:5">
      <c r="A179" t="s">
        <v>115</v>
      </c>
      <c r="B179" t="s">
        <v>25</v>
      </c>
      <c r="C179" s="2">
        <v>43879</v>
      </c>
      <c r="D179" s="3">
        <v>6780</v>
      </c>
      <c r="E179" t="s">
        <v>608</v>
      </c>
    </row>
    <row r="180" spans="1:5">
      <c r="A180" t="s">
        <v>115</v>
      </c>
      <c r="B180" t="s">
        <v>25</v>
      </c>
      <c r="C180" s="2">
        <v>43897</v>
      </c>
      <c r="D180" s="3">
        <v>6780</v>
      </c>
      <c r="E180" t="s">
        <v>608</v>
      </c>
    </row>
    <row r="181" spans="1:5">
      <c r="A181" t="s">
        <v>115</v>
      </c>
      <c r="B181" t="s">
        <v>25</v>
      </c>
      <c r="C181" s="2">
        <v>43915</v>
      </c>
      <c r="D181" s="3">
        <v>6780</v>
      </c>
      <c r="E181" t="s">
        <v>667</v>
      </c>
    </row>
    <row r="182" spans="1:5">
      <c r="A182" t="s">
        <v>141</v>
      </c>
      <c r="B182" t="s">
        <v>12</v>
      </c>
      <c r="C182" s="2">
        <v>43733</v>
      </c>
      <c r="D182" s="3">
        <v>7748.33</v>
      </c>
      <c r="E182" t="s">
        <v>667</v>
      </c>
    </row>
    <row r="183" spans="1:5">
      <c r="A183" t="s">
        <v>141</v>
      </c>
      <c r="B183" t="s">
        <v>12</v>
      </c>
      <c r="C183" s="2">
        <v>43837</v>
      </c>
      <c r="D183" s="3">
        <v>8860</v>
      </c>
      <c r="E183" t="s">
        <v>603</v>
      </c>
    </row>
    <row r="184" spans="1:5">
      <c r="A184" t="s">
        <v>141</v>
      </c>
      <c r="B184" t="s">
        <v>12</v>
      </c>
      <c r="C184" s="2">
        <v>43859</v>
      </c>
      <c r="D184" s="3">
        <v>9950.0499999999993</v>
      </c>
      <c r="E184" t="s">
        <v>627</v>
      </c>
    </row>
    <row r="185" spans="1:5">
      <c r="A185" t="s">
        <v>141</v>
      </c>
      <c r="B185" t="s">
        <v>12</v>
      </c>
      <c r="C185" s="2">
        <v>43874</v>
      </c>
      <c r="D185" s="3">
        <v>43600</v>
      </c>
      <c r="E185" t="s">
        <v>646</v>
      </c>
    </row>
    <row r="186" spans="1:5">
      <c r="A186" t="s">
        <v>141</v>
      </c>
      <c r="B186" t="s">
        <v>12</v>
      </c>
      <c r="C186" s="2">
        <v>43874</v>
      </c>
      <c r="D186" s="3">
        <v>51450</v>
      </c>
      <c r="E186" t="s">
        <v>646</v>
      </c>
    </row>
    <row r="187" spans="1:5">
      <c r="A187" t="s">
        <v>141</v>
      </c>
      <c r="B187" t="s">
        <v>12</v>
      </c>
      <c r="C187" s="2">
        <v>43874</v>
      </c>
      <c r="D187" s="3">
        <v>59880</v>
      </c>
      <c r="E187" t="s">
        <v>655</v>
      </c>
    </row>
    <row r="188" spans="1:5">
      <c r="A188" t="s">
        <v>142</v>
      </c>
      <c r="B188" t="s">
        <v>12</v>
      </c>
      <c r="C188" s="2">
        <v>43662</v>
      </c>
      <c r="D188" s="3">
        <v>600</v>
      </c>
      <c r="E188" t="s">
        <v>999</v>
      </c>
    </row>
    <row r="189" spans="1:5">
      <c r="A189" t="s">
        <v>142</v>
      </c>
      <c r="B189" t="s">
        <v>12</v>
      </c>
      <c r="C189" s="2">
        <v>43662</v>
      </c>
      <c r="D189" s="3">
        <v>600</v>
      </c>
      <c r="E189" t="s">
        <v>1014</v>
      </c>
    </row>
    <row r="190" spans="1:5">
      <c r="A190" t="s">
        <v>142</v>
      </c>
      <c r="B190" t="s">
        <v>12</v>
      </c>
      <c r="C190" s="2">
        <v>43663</v>
      </c>
      <c r="D190" s="3">
        <v>3129.01</v>
      </c>
      <c r="E190" t="s">
        <v>1020</v>
      </c>
    </row>
    <row r="191" spans="1:5">
      <c r="A191" t="s">
        <v>142</v>
      </c>
      <c r="B191" t="s">
        <v>12</v>
      </c>
      <c r="C191" s="2">
        <v>43676</v>
      </c>
      <c r="D191" s="3">
        <v>600</v>
      </c>
      <c r="E191" t="s">
        <v>822</v>
      </c>
    </row>
    <row r="192" spans="1:5">
      <c r="A192" t="s">
        <v>142</v>
      </c>
      <c r="B192" t="s">
        <v>12</v>
      </c>
      <c r="C192" s="2">
        <v>43731</v>
      </c>
      <c r="D192" s="3">
        <v>7748.33</v>
      </c>
      <c r="E192" t="s">
        <v>899</v>
      </c>
    </row>
    <row r="193" spans="1:5">
      <c r="A193" t="s">
        <v>142</v>
      </c>
      <c r="B193" t="s">
        <v>12</v>
      </c>
      <c r="C193" s="2">
        <v>43787</v>
      </c>
      <c r="D193" s="3">
        <v>4072</v>
      </c>
      <c r="E193" t="s">
        <v>953</v>
      </c>
    </row>
    <row r="194" spans="1:5">
      <c r="A194" t="s">
        <v>142</v>
      </c>
      <c r="B194" t="s">
        <v>12</v>
      </c>
      <c r="C194" s="2">
        <v>43836</v>
      </c>
      <c r="D194" s="3">
        <v>5230</v>
      </c>
      <c r="E194" t="s">
        <v>601</v>
      </c>
    </row>
    <row r="195" spans="1:5">
      <c r="A195" t="s">
        <v>27</v>
      </c>
      <c r="B195" t="s">
        <v>12</v>
      </c>
      <c r="C195" s="2">
        <v>43601</v>
      </c>
      <c r="D195" s="3">
        <v>3739.1</v>
      </c>
      <c r="E195" t="s">
        <v>1054</v>
      </c>
    </row>
    <row r="196" spans="1:5">
      <c r="A196" t="s">
        <v>27</v>
      </c>
      <c r="B196" t="s">
        <v>12</v>
      </c>
      <c r="C196" s="2">
        <v>43601</v>
      </c>
      <c r="D196" s="3">
        <v>2911.25</v>
      </c>
      <c r="E196" t="s">
        <v>1058</v>
      </c>
    </row>
    <row r="197" spans="1:5">
      <c r="A197" t="s">
        <v>27</v>
      </c>
      <c r="B197" t="s">
        <v>12</v>
      </c>
      <c r="C197" s="2">
        <v>43642</v>
      </c>
      <c r="D197" s="3">
        <v>6941.29</v>
      </c>
      <c r="E197" t="s">
        <v>951</v>
      </c>
    </row>
    <row r="198" spans="1:5">
      <c r="A198" t="s">
        <v>27</v>
      </c>
      <c r="B198" t="s">
        <v>12</v>
      </c>
      <c r="C198" s="2">
        <v>43676</v>
      </c>
      <c r="D198" s="3">
        <v>2965.2</v>
      </c>
      <c r="E198" t="s">
        <v>822</v>
      </c>
    </row>
    <row r="199" spans="1:5">
      <c r="A199" t="s">
        <v>27</v>
      </c>
      <c r="B199" t="s">
        <v>12</v>
      </c>
      <c r="C199" s="2">
        <v>43682</v>
      </c>
      <c r="D199" s="3">
        <v>6941.29</v>
      </c>
      <c r="E199" t="s">
        <v>918</v>
      </c>
    </row>
    <row r="200" spans="1:5">
      <c r="A200" t="s">
        <v>27</v>
      </c>
      <c r="B200" t="s">
        <v>12</v>
      </c>
      <c r="C200" s="2">
        <v>43703</v>
      </c>
      <c r="D200" s="3">
        <v>10658.15</v>
      </c>
      <c r="E200" t="s">
        <v>581</v>
      </c>
    </row>
    <row r="201" spans="1:5">
      <c r="A201" t="s">
        <v>27</v>
      </c>
      <c r="B201" t="s">
        <v>12</v>
      </c>
      <c r="C201" s="2">
        <v>43753</v>
      </c>
      <c r="D201" s="3">
        <v>6941.29</v>
      </c>
      <c r="E201" t="s">
        <v>615</v>
      </c>
    </row>
    <row r="202" spans="1:5">
      <c r="A202" t="s">
        <v>27</v>
      </c>
      <c r="B202" t="s">
        <v>12</v>
      </c>
      <c r="C202" s="2">
        <v>43816</v>
      </c>
      <c r="D202" s="3">
        <v>3129.69</v>
      </c>
      <c r="E202" t="s">
        <v>101</v>
      </c>
    </row>
    <row r="203" spans="1:5">
      <c r="A203" t="s">
        <v>27</v>
      </c>
      <c r="B203" t="s">
        <v>12</v>
      </c>
      <c r="C203" s="2">
        <v>43816</v>
      </c>
      <c r="D203" s="3">
        <v>21807</v>
      </c>
      <c r="E203" t="s">
        <v>579</v>
      </c>
    </row>
    <row r="204" spans="1:5">
      <c r="A204" t="s">
        <v>27</v>
      </c>
      <c r="B204" t="s">
        <v>12</v>
      </c>
      <c r="C204" s="2">
        <v>43816</v>
      </c>
      <c r="D204" s="3">
        <v>14000</v>
      </c>
      <c r="E204" t="s">
        <v>580</v>
      </c>
    </row>
    <row r="205" spans="1:5">
      <c r="A205" t="s">
        <v>27</v>
      </c>
      <c r="B205" t="s">
        <v>12</v>
      </c>
      <c r="C205" s="2">
        <v>43837</v>
      </c>
      <c r="D205" s="3">
        <v>6610</v>
      </c>
      <c r="E205" t="s">
        <v>596</v>
      </c>
    </row>
    <row r="206" spans="1:5">
      <c r="A206" t="s">
        <v>27</v>
      </c>
      <c r="B206" t="s">
        <v>12</v>
      </c>
      <c r="C206" s="2">
        <v>43845</v>
      </c>
      <c r="D206" s="3">
        <v>8060</v>
      </c>
      <c r="E206" t="s">
        <v>609</v>
      </c>
    </row>
    <row r="207" spans="1:5">
      <c r="A207" t="s">
        <v>27</v>
      </c>
      <c r="B207" t="s">
        <v>12</v>
      </c>
      <c r="C207" s="2">
        <v>43845</v>
      </c>
      <c r="D207" s="3">
        <v>8060</v>
      </c>
      <c r="E207" t="s">
        <v>608</v>
      </c>
    </row>
    <row r="208" spans="1:5">
      <c r="A208" t="s">
        <v>27</v>
      </c>
      <c r="B208" t="s">
        <v>12</v>
      </c>
      <c r="C208" s="2">
        <v>43845</v>
      </c>
      <c r="D208" s="3">
        <v>8060</v>
      </c>
      <c r="E208" t="s">
        <v>613</v>
      </c>
    </row>
    <row r="209" spans="1:5">
      <c r="A209" t="s">
        <v>60</v>
      </c>
      <c r="B209" t="s">
        <v>25</v>
      </c>
      <c r="C209" s="2">
        <v>43640</v>
      </c>
      <c r="D209" s="3">
        <v>27265.5</v>
      </c>
      <c r="E209" t="s">
        <v>1081</v>
      </c>
    </row>
    <row r="210" spans="1:5">
      <c r="A210" t="s">
        <v>60</v>
      </c>
      <c r="B210" t="s">
        <v>25</v>
      </c>
      <c r="C210" s="2">
        <v>43651</v>
      </c>
      <c r="D210" s="3">
        <v>1122.1099999999999</v>
      </c>
      <c r="E210" t="s">
        <v>730</v>
      </c>
    </row>
    <row r="211" spans="1:5">
      <c r="A211" t="s">
        <v>60</v>
      </c>
      <c r="B211" t="s">
        <v>25</v>
      </c>
      <c r="C211" s="2">
        <v>43692</v>
      </c>
      <c r="D211" s="3">
        <v>24887.439999999999</v>
      </c>
      <c r="E211" t="s">
        <v>1044</v>
      </c>
    </row>
    <row r="212" spans="1:5">
      <c r="A212" t="s">
        <v>60</v>
      </c>
      <c r="B212" t="s">
        <v>25</v>
      </c>
      <c r="C212" s="2">
        <v>43717</v>
      </c>
      <c r="D212" s="3">
        <v>5287.13</v>
      </c>
      <c r="E212" t="s">
        <v>1087</v>
      </c>
    </row>
    <row r="213" spans="1:5">
      <c r="A213" t="s">
        <v>60</v>
      </c>
      <c r="B213" t="s">
        <v>25</v>
      </c>
      <c r="C213" s="2">
        <v>43756</v>
      </c>
      <c r="D213" s="3">
        <v>31003</v>
      </c>
      <c r="E213" t="s">
        <v>555</v>
      </c>
    </row>
    <row r="214" spans="1:5">
      <c r="A214" t="s">
        <v>60</v>
      </c>
      <c r="B214" t="s">
        <v>25</v>
      </c>
      <c r="C214" s="2">
        <v>43759</v>
      </c>
      <c r="D214" s="3">
        <v>7966.33</v>
      </c>
      <c r="E214" t="s">
        <v>608</v>
      </c>
    </row>
    <row r="215" spans="1:5">
      <c r="A215" t="s">
        <v>60</v>
      </c>
      <c r="B215" t="s">
        <v>25</v>
      </c>
      <c r="C215" s="2">
        <v>43787</v>
      </c>
      <c r="D215" s="3">
        <v>2626</v>
      </c>
      <c r="E215" t="s">
        <v>955</v>
      </c>
    </row>
    <row r="216" spans="1:5">
      <c r="A216" t="s">
        <v>60</v>
      </c>
      <c r="B216" t="s">
        <v>25</v>
      </c>
      <c r="C216" s="2">
        <v>43794</v>
      </c>
      <c r="D216" s="3">
        <v>12445.35</v>
      </c>
      <c r="E216" t="s">
        <v>477</v>
      </c>
    </row>
    <row r="217" spans="1:5">
      <c r="A217" t="s">
        <v>60</v>
      </c>
      <c r="B217" t="s">
        <v>25</v>
      </c>
      <c r="C217" s="2">
        <v>43845</v>
      </c>
      <c r="D217" s="3">
        <v>10597</v>
      </c>
      <c r="E217" t="s">
        <v>596</v>
      </c>
    </row>
    <row r="218" spans="1:5">
      <c r="A218" t="s">
        <v>60</v>
      </c>
      <c r="B218" t="s">
        <v>25</v>
      </c>
      <c r="C218" s="2">
        <v>43879</v>
      </c>
      <c r="D218" s="3">
        <v>6780</v>
      </c>
      <c r="E218" t="s">
        <v>612</v>
      </c>
    </row>
    <row r="219" spans="1:5">
      <c r="A219" t="s">
        <v>60</v>
      </c>
      <c r="B219" t="s">
        <v>25</v>
      </c>
      <c r="C219" s="2">
        <v>43879</v>
      </c>
      <c r="D219" s="3">
        <v>7464</v>
      </c>
      <c r="E219" t="s">
        <v>608</v>
      </c>
    </row>
    <row r="220" spans="1:5">
      <c r="A220" t="s">
        <v>60</v>
      </c>
      <c r="B220" t="s">
        <v>25</v>
      </c>
      <c r="C220" s="2">
        <v>43897</v>
      </c>
      <c r="D220" s="3">
        <v>6780</v>
      </c>
      <c r="E220" t="s">
        <v>608</v>
      </c>
    </row>
    <row r="221" spans="1:5">
      <c r="A221" t="s">
        <v>60</v>
      </c>
      <c r="B221" t="s">
        <v>25</v>
      </c>
      <c r="C221" s="2">
        <v>43915</v>
      </c>
      <c r="D221" s="3">
        <v>7980.17</v>
      </c>
      <c r="E221" t="s">
        <v>668</v>
      </c>
    </row>
    <row r="222" spans="1:5">
      <c r="A222" t="s">
        <v>62</v>
      </c>
      <c r="B222" t="s">
        <v>63</v>
      </c>
      <c r="C222" s="2">
        <v>43642</v>
      </c>
      <c r="D222" s="3">
        <v>6941.29</v>
      </c>
      <c r="E222" t="s">
        <v>940</v>
      </c>
    </row>
    <row r="223" spans="1:5">
      <c r="A223" t="s">
        <v>62</v>
      </c>
      <c r="B223" t="s">
        <v>63</v>
      </c>
      <c r="C223" s="2">
        <v>43662</v>
      </c>
      <c r="D223" s="3">
        <v>10607.31</v>
      </c>
      <c r="E223" t="s">
        <v>1013</v>
      </c>
    </row>
    <row r="224" spans="1:5">
      <c r="A224" t="s">
        <v>62</v>
      </c>
      <c r="B224" t="s">
        <v>63</v>
      </c>
      <c r="C224" s="2">
        <v>43682</v>
      </c>
      <c r="D224" s="3">
        <v>6941.29</v>
      </c>
      <c r="E224" t="s">
        <v>664</v>
      </c>
    </row>
    <row r="225" spans="1:5">
      <c r="A225" t="s">
        <v>62</v>
      </c>
      <c r="B225" t="s">
        <v>63</v>
      </c>
      <c r="C225" s="2">
        <v>43753</v>
      </c>
      <c r="D225" s="3">
        <v>6941.29</v>
      </c>
      <c r="E225" t="s">
        <v>922</v>
      </c>
    </row>
    <row r="226" spans="1:5">
      <c r="A226" t="s">
        <v>62</v>
      </c>
      <c r="B226" t="s">
        <v>63</v>
      </c>
      <c r="C226" s="2">
        <v>43845</v>
      </c>
      <c r="D226" s="3">
        <v>8060</v>
      </c>
      <c r="E226" t="s">
        <v>497</v>
      </c>
    </row>
    <row r="227" spans="1:5">
      <c r="A227" t="s">
        <v>62</v>
      </c>
      <c r="B227" t="s">
        <v>63</v>
      </c>
      <c r="C227" s="2">
        <v>43845</v>
      </c>
      <c r="D227" s="3">
        <v>8060</v>
      </c>
      <c r="E227" t="s">
        <v>612</v>
      </c>
    </row>
    <row r="228" spans="1:5">
      <c r="A228" t="s">
        <v>62</v>
      </c>
      <c r="B228" t="s">
        <v>63</v>
      </c>
      <c r="C228" s="2">
        <v>43845</v>
      </c>
      <c r="D228" s="3">
        <v>8060</v>
      </c>
      <c r="E228" t="s">
        <v>608</v>
      </c>
    </row>
    <row r="229" spans="1:5">
      <c r="A229" t="s">
        <v>62</v>
      </c>
      <c r="B229" t="s">
        <v>63</v>
      </c>
      <c r="C229" s="2">
        <v>43857</v>
      </c>
      <c r="D229" s="3">
        <v>17157</v>
      </c>
      <c r="E229" t="s">
        <v>603</v>
      </c>
    </row>
    <row r="230" spans="1:5">
      <c r="A230" t="s">
        <v>62</v>
      </c>
      <c r="B230" t="s">
        <v>63</v>
      </c>
      <c r="C230" s="2">
        <v>43859</v>
      </c>
      <c r="D230" s="3">
        <v>1250</v>
      </c>
      <c r="E230" t="s">
        <v>629</v>
      </c>
    </row>
    <row r="231" spans="1:5">
      <c r="A231" t="s">
        <v>62</v>
      </c>
      <c r="B231" t="s">
        <v>63</v>
      </c>
      <c r="C231" s="2">
        <v>43859</v>
      </c>
      <c r="D231" s="3">
        <v>1250</v>
      </c>
      <c r="E231" t="s">
        <v>629</v>
      </c>
    </row>
    <row r="232" spans="1:5">
      <c r="A232" t="s">
        <v>62</v>
      </c>
      <c r="B232" t="s">
        <v>63</v>
      </c>
      <c r="C232" s="2">
        <v>43859</v>
      </c>
      <c r="D232" s="3">
        <v>1250</v>
      </c>
      <c r="E232" t="s">
        <v>629</v>
      </c>
    </row>
    <row r="233" spans="1:5">
      <c r="A233" t="s">
        <v>154</v>
      </c>
      <c r="B233" t="s">
        <v>155</v>
      </c>
      <c r="C233" s="2">
        <v>43759</v>
      </c>
      <c r="D233" s="3">
        <v>7966.33</v>
      </c>
      <c r="E233" t="s">
        <v>497</v>
      </c>
    </row>
    <row r="234" spans="1:5">
      <c r="A234" t="s">
        <v>154</v>
      </c>
      <c r="B234" t="s">
        <v>155</v>
      </c>
      <c r="C234" s="2">
        <v>43787</v>
      </c>
      <c r="D234" s="3">
        <v>15295</v>
      </c>
      <c r="E234" t="s">
        <v>817</v>
      </c>
    </row>
    <row r="235" spans="1:5">
      <c r="A235" t="s">
        <v>154</v>
      </c>
      <c r="B235" t="s">
        <v>155</v>
      </c>
      <c r="C235" s="2">
        <v>43836</v>
      </c>
      <c r="D235" s="3">
        <v>5380</v>
      </c>
      <c r="E235" t="s">
        <v>601</v>
      </c>
    </row>
    <row r="236" spans="1:5">
      <c r="A236" t="s">
        <v>154</v>
      </c>
      <c r="B236" t="s">
        <v>155</v>
      </c>
      <c r="C236" s="2">
        <v>43866</v>
      </c>
      <c r="D236" s="3">
        <v>1250</v>
      </c>
      <c r="E236" t="s">
        <v>636</v>
      </c>
    </row>
    <row r="237" spans="1:5">
      <c r="A237" t="s">
        <v>154</v>
      </c>
      <c r="B237" t="s">
        <v>155</v>
      </c>
      <c r="C237" s="2">
        <v>43879</v>
      </c>
      <c r="D237" s="3">
        <v>6780</v>
      </c>
      <c r="E237" t="s">
        <v>612</v>
      </c>
    </row>
    <row r="238" spans="1:5">
      <c r="A238" t="s">
        <v>154</v>
      </c>
      <c r="B238" t="s">
        <v>155</v>
      </c>
      <c r="C238" s="2">
        <v>43879</v>
      </c>
      <c r="D238" s="3">
        <v>6780</v>
      </c>
      <c r="E238" t="s">
        <v>656</v>
      </c>
    </row>
    <row r="239" spans="1:5">
      <c r="A239" t="s">
        <v>154</v>
      </c>
      <c r="B239" t="s">
        <v>155</v>
      </c>
      <c r="C239" s="2">
        <v>43896</v>
      </c>
      <c r="D239" s="3">
        <v>1250</v>
      </c>
      <c r="E239" t="s">
        <v>222</v>
      </c>
    </row>
    <row r="240" spans="1:5">
      <c r="A240" t="s">
        <v>154</v>
      </c>
      <c r="B240" t="s">
        <v>155</v>
      </c>
      <c r="C240" s="2">
        <v>43896</v>
      </c>
      <c r="D240" s="3">
        <v>1250</v>
      </c>
      <c r="E240" t="s">
        <v>222</v>
      </c>
    </row>
    <row r="241" spans="1:5">
      <c r="A241" t="s">
        <v>154</v>
      </c>
      <c r="B241" t="s">
        <v>155</v>
      </c>
      <c r="C241" s="2">
        <v>43897</v>
      </c>
      <c r="D241" s="3">
        <v>6780</v>
      </c>
      <c r="E241" t="s">
        <v>660</v>
      </c>
    </row>
    <row r="242" spans="1:5">
      <c r="A242" t="s">
        <v>154</v>
      </c>
      <c r="B242" t="s">
        <v>155</v>
      </c>
      <c r="C242" s="2">
        <v>43915</v>
      </c>
      <c r="D242" s="3">
        <v>7253.86</v>
      </c>
      <c r="E242" t="s">
        <v>666</v>
      </c>
    </row>
    <row r="243" spans="1:5">
      <c r="A243" t="s">
        <v>1093</v>
      </c>
      <c r="B243" t="s">
        <v>1094</v>
      </c>
      <c r="C243" s="2">
        <v>43676</v>
      </c>
      <c r="D243" s="3">
        <v>11457.5</v>
      </c>
      <c r="E243" t="s">
        <v>822</v>
      </c>
    </row>
    <row r="244" spans="1:5">
      <c r="A244" t="s">
        <v>86</v>
      </c>
      <c r="B244" t="s">
        <v>87</v>
      </c>
      <c r="C244" s="2">
        <v>43642</v>
      </c>
      <c r="D244" s="3">
        <v>6941.29</v>
      </c>
      <c r="E244" t="s">
        <v>942</v>
      </c>
    </row>
    <row r="245" spans="1:5">
      <c r="A245" t="s">
        <v>86</v>
      </c>
      <c r="B245" t="s">
        <v>87</v>
      </c>
      <c r="C245" s="2">
        <v>43672</v>
      </c>
      <c r="D245" s="3">
        <v>16600.25</v>
      </c>
      <c r="E245" t="s">
        <v>866</v>
      </c>
    </row>
    <row r="246" spans="1:5">
      <c r="A246" t="s">
        <v>86</v>
      </c>
      <c r="B246" t="s">
        <v>87</v>
      </c>
      <c r="C246" s="2">
        <v>43676</v>
      </c>
      <c r="D246" s="3">
        <v>3750.2</v>
      </c>
      <c r="E246" t="s">
        <v>822</v>
      </c>
    </row>
    <row r="247" spans="1:5">
      <c r="A247" t="s">
        <v>86</v>
      </c>
      <c r="B247" t="s">
        <v>87</v>
      </c>
      <c r="C247" s="2">
        <v>43682</v>
      </c>
      <c r="D247" s="3">
        <v>6941.29</v>
      </c>
      <c r="E247" t="s">
        <v>664</v>
      </c>
    </row>
    <row r="248" spans="1:5">
      <c r="A248" t="s">
        <v>86</v>
      </c>
      <c r="B248" t="s">
        <v>87</v>
      </c>
      <c r="C248" s="2">
        <v>43753</v>
      </c>
      <c r="D248" s="3">
        <v>6941.29</v>
      </c>
      <c r="E248" t="s">
        <v>615</v>
      </c>
    </row>
    <row r="249" spans="1:5">
      <c r="A249" t="s">
        <v>86</v>
      </c>
      <c r="B249" t="s">
        <v>87</v>
      </c>
      <c r="C249" s="2">
        <v>43755</v>
      </c>
      <c r="D249" s="3">
        <v>1614.3</v>
      </c>
      <c r="E249" t="s">
        <v>1072</v>
      </c>
    </row>
    <row r="250" spans="1:5">
      <c r="A250" t="s">
        <v>86</v>
      </c>
      <c r="B250" t="s">
        <v>87</v>
      </c>
      <c r="C250" s="2">
        <v>43845</v>
      </c>
      <c r="D250" s="3">
        <v>8060</v>
      </c>
      <c r="E250" t="s">
        <v>497</v>
      </c>
    </row>
    <row r="251" spans="1:5">
      <c r="A251" t="s">
        <v>86</v>
      </c>
      <c r="B251" t="s">
        <v>87</v>
      </c>
      <c r="C251" s="2">
        <v>43845</v>
      </c>
      <c r="D251" s="3">
        <v>8060</v>
      </c>
      <c r="E251" t="s">
        <v>610</v>
      </c>
    </row>
    <row r="252" spans="1:5">
      <c r="A252" t="s">
        <v>86</v>
      </c>
      <c r="B252" t="s">
        <v>87</v>
      </c>
      <c r="C252" s="2">
        <v>43845</v>
      </c>
      <c r="D252" s="3">
        <v>8060</v>
      </c>
      <c r="E252" t="s">
        <v>608</v>
      </c>
    </row>
    <row r="253" spans="1:5">
      <c r="A253" t="s">
        <v>86</v>
      </c>
      <c r="B253" t="s">
        <v>87</v>
      </c>
      <c r="C253" s="2">
        <v>43857</v>
      </c>
      <c r="D253" s="3">
        <v>9124</v>
      </c>
      <c r="E253" t="s">
        <v>623</v>
      </c>
    </row>
    <row r="254" spans="1:5">
      <c r="A254" t="s">
        <v>86</v>
      </c>
      <c r="B254" t="s">
        <v>87</v>
      </c>
      <c r="C254" s="2">
        <v>43896</v>
      </c>
      <c r="D254" s="3">
        <v>1250</v>
      </c>
      <c r="E254" t="s">
        <v>222</v>
      </c>
    </row>
    <row r="255" spans="1:5">
      <c r="A255" t="s">
        <v>86</v>
      </c>
      <c r="B255" t="s">
        <v>87</v>
      </c>
      <c r="C255" s="2">
        <v>43896</v>
      </c>
      <c r="D255" s="3">
        <v>1250</v>
      </c>
      <c r="E255" t="s">
        <v>222</v>
      </c>
    </row>
    <row r="256" spans="1:5">
      <c r="A256" t="s">
        <v>49</v>
      </c>
      <c r="B256" t="s">
        <v>35</v>
      </c>
      <c r="C256" s="2">
        <v>43607</v>
      </c>
      <c r="D256" s="3">
        <v>2629.88</v>
      </c>
      <c r="E256" t="s">
        <v>1070</v>
      </c>
    </row>
    <row r="257" spans="1:5">
      <c r="A257" t="s">
        <v>49</v>
      </c>
      <c r="B257" t="s">
        <v>35</v>
      </c>
      <c r="C257" s="2">
        <v>43651</v>
      </c>
      <c r="D257" s="3">
        <v>9229.61</v>
      </c>
      <c r="E257" t="s">
        <v>936</v>
      </c>
    </row>
    <row r="258" spans="1:5">
      <c r="A258" t="s">
        <v>49</v>
      </c>
      <c r="B258" t="s">
        <v>35</v>
      </c>
      <c r="C258" s="2">
        <v>43676</v>
      </c>
      <c r="D258" s="3">
        <v>2685</v>
      </c>
      <c r="E258" t="s">
        <v>822</v>
      </c>
    </row>
    <row r="259" spans="1:5">
      <c r="A259" t="s">
        <v>49</v>
      </c>
      <c r="B259" t="s">
        <v>35</v>
      </c>
      <c r="C259" s="2">
        <v>43756</v>
      </c>
      <c r="D259" s="3">
        <v>20700</v>
      </c>
      <c r="E259" t="s">
        <v>817</v>
      </c>
    </row>
    <row r="260" spans="1:5">
      <c r="A260" t="s">
        <v>49</v>
      </c>
      <c r="B260" t="s">
        <v>35</v>
      </c>
      <c r="C260" s="2">
        <v>43759</v>
      </c>
      <c r="D260" s="3">
        <v>7966.33</v>
      </c>
      <c r="E260" t="s">
        <v>608</v>
      </c>
    </row>
    <row r="261" spans="1:5">
      <c r="A261" t="s">
        <v>49</v>
      </c>
      <c r="B261" t="s">
        <v>35</v>
      </c>
      <c r="C261" s="2">
        <v>43788</v>
      </c>
      <c r="D261" s="3">
        <v>1751</v>
      </c>
      <c r="E261" t="s">
        <v>16</v>
      </c>
    </row>
    <row r="262" spans="1:5">
      <c r="A262" t="s">
        <v>49</v>
      </c>
      <c r="B262" t="s">
        <v>35</v>
      </c>
      <c r="C262" s="2">
        <v>43837</v>
      </c>
      <c r="D262" s="3">
        <v>7297</v>
      </c>
      <c r="E262" t="s">
        <v>597</v>
      </c>
    </row>
    <row r="263" spans="1:5">
      <c r="A263" t="s">
        <v>49</v>
      </c>
      <c r="B263" t="s">
        <v>35</v>
      </c>
      <c r="C263" s="2">
        <v>43879</v>
      </c>
      <c r="D263" s="3">
        <v>6780</v>
      </c>
      <c r="E263" t="s">
        <v>612</v>
      </c>
    </row>
    <row r="264" spans="1:5">
      <c r="A264" t="s">
        <v>49</v>
      </c>
      <c r="B264" t="s">
        <v>35</v>
      </c>
      <c r="C264" s="2">
        <v>43879</v>
      </c>
      <c r="D264" s="3">
        <v>6780</v>
      </c>
      <c r="E264" t="s">
        <v>612</v>
      </c>
    </row>
    <row r="265" spans="1:5">
      <c r="A265" t="s">
        <v>49</v>
      </c>
      <c r="B265" t="s">
        <v>35</v>
      </c>
      <c r="C265" s="2">
        <v>43897</v>
      </c>
      <c r="D265" s="3">
        <v>6780</v>
      </c>
      <c r="E265" t="s">
        <v>660</v>
      </c>
    </row>
    <row r="266" spans="1:5">
      <c r="A266" t="s">
        <v>49</v>
      </c>
      <c r="B266" t="s">
        <v>35</v>
      </c>
      <c r="C266" s="2">
        <v>43915</v>
      </c>
      <c r="D266" s="3">
        <v>6780</v>
      </c>
      <c r="E266" t="s">
        <v>667</v>
      </c>
    </row>
    <row r="267" spans="1:5">
      <c r="A267" t="s">
        <v>55</v>
      </c>
      <c r="B267" t="s">
        <v>12</v>
      </c>
      <c r="C267" s="2">
        <v>43601</v>
      </c>
      <c r="D267" s="3">
        <v>7567.55</v>
      </c>
      <c r="E267" t="s">
        <v>1055</v>
      </c>
    </row>
    <row r="268" spans="1:5">
      <c r="A268" t="s">
        <v>55</v>
      </c>
      <c r="B268" t="s">
        <v>12</v>
      </c>
      <c r="C268" s="2">
        <v>43639</v>
      </c>
      <c r="D268" s="3">
        <v>394990.5</v>
      </c>
      <c r="E268" t="s">
        <v>1083</v>
      </c>
    </row>
    <row r="269" spans="1:5">
      <c r="A269" t="s">
        <v>55</v>
      </c>
      <c r="B269" t="s">
        <v>12</v>
      </c>
      <c r="C269" s="2">
        <v>43642</v>
      </c>
      <c r="D269" s="3">
        <v>6941.29</v>
      </c>
      <c r="E269" t="s">
        <v>952</v>
      </c>
    </row>
    <row r="270" spans="1:5">
      <c r="A270" t="s">
        <v>55</v>
      </c>
      <c r="B270" t="s">
        <v>12</v>
      </c>
      <c r="C270" s="2">
        <v>43676</v>
      </c>
      <c r="D270" s="3">
        <v>7519.91</v>
      </c>
      <c r="E270" t="s">
        <v>822</v>
      </c>
    </row>
    <row r="271" spans="1:5">
      <c r="A271" t="s">
        <v>55</v>
      </c>
      <c r="B271" t="s">
        <v>12</v>
      </c>
      <c r="C271" s="2">
        <v>43676</v>
      </c>
      <c r="D271" s="3">
        <v>2685</v>
      </c>
      <c r="E271" t="s">
        <v>825</v>
      </c>
    </row>
    <row r="272" spans="1:5">
      <c r="A272" t="s">
        <v>55</v>
      </c>
      <c r="B272" t="s">
        <v>12</v>
      </c>
      <c r="C272" s="2">
        <v>43682</v>
      </c>
      <c r="D272" s="3">
        <v>6941.29</v>
      </c>
      <c r="E272" t="s">
        <v>664</v>
      </c>
    </row>
    <row r="273" spans="1:5">
      <c r="A273" t="s">
        <v>55</v>
      </c>
      <c r="B273" t="s">
        <v>12</v>
      </c>
      <c r="C273" s="2">
        <v>43753</v>
      </c>
      <c r="D273" s="3">
        <v>6941.29</v>
      </c>
      <c r="E273" t="s">
        <v>615</v>
      </c>
    </row>
    <row r="274" spans="1:5">
      <c r="A274" t="s">
        <v>55</v>
      </c>
      <c r="B274" t="s">
        <v>12</v>
      </c>
      <c r="C274" s="2">
        <v>43760</v>
      </c>
      <c r="D274" s="3">
        <v>2398</v>
      </c>
      <c r="E274" t="s">
        <v>972</v>
      </c>
    </row>
    <row r="275" spans="1:5">
      <c r="A275" t="s">
        <v>55</v>
      </c>
      <c r="B275" t="s">
        <v>12</v>
      </c>
      <c r="C275" s="2">
        <v>43787</v>
      </c>
      <c r="D275" s="3">
        <v>7932.5</v>
      </c>
      <c r="E275" t="s">
        <v>956</v>
      </c>
    </row>
    <row r="276" spans="1:5">
      <c r="A276" t="s">
        <v>55</v>
      </c>
      <c r="B276" t="s">
        <v>12</v>
      </c>
      <c r="C276" s="2">
        <v>43787</v>
      </c>
      <c r="D276" s="3">
        <v>28301.25</v>
      </c>
      <c r="E276" t="s">
        <v>958</v>
      </c>
    </row>
    <row r="277" spans="1:5">
      <c r="A277" t="s">
        <v>55</v>
      </c>
      <c r="B277" t="s">
        <v>12</v>
      </c>
      <c r="C277" s="2">
        <v>43802</v>
      </c>
      <c r="D277" s="3">
        <v>15194.82</v>
      </c>
      <c r="E277" t="s">
        <v>562</v>
      </c>
    </row>
    <row r="278" spans="1:5">
      <c r="A278" t="s">
        <v>55</v>
      </c>
      <c r="B278" t="s">
        <v>12</v>
      </c>
      <c r="C278" s="2">
        <v>43802</v>
      </c>
      <c r="D278" s="3">
        <v>15505.26</v>
      </c>
      <c r="E278" t="s">
        <v>563</v>
      </c>
    </row>
    <row r="279" spans="1:5">
      <c r="A279" t="s">
        <v>55</v>
      </c>
      <c r="B279" t="s">
        <v>12</v>
      </c>
      <c r="C279" s="2">
        <v>43837</v>
      </c>
      <c r="D279" s="3">
        <v>8947</v>
      </c>
      <c r="E279" t="s">
        <v>594</v>
      </c>
    </row>
    <row r="280" spans="1:5">
      <c r="A280" t="s">
        <v>55</v>
      </c>
      <c r="B280" t="s">
        <v>12</v>
      </c>
      <c r="C280" s="2">
        <v>43838</v>
      </c>
      <c r="D280" s="3">
        <v>28470.46</v>
      </c>
      <c r="E280" t="s">
        <v>593</v>
      </c>
    </row>
    <row r="281" spans="1:5">
      <c r="A281" t="s">
        <v>55</v>
      </c>
      <c r="B281" t="s">
        <v>12</v>
      </c>
      <c r="C281" s="2">
        <v>43845</v>
      </c>
      <c r="D281" s="3">
        <v>1840</v>
      </c>
      <c r="E281" t="s">
        <v>595</v>
      </c>
    </row>
    <row r="282" spans="1:5">
      <c r="A282" t="s">
        <v>55</v>
      </c>
      <c r="B282" t="s">
        <v>12</v>
      </c>
      <c r="C282" s="2">
        <v>43845</v>
      </c>
      <c r="D282" s="3">
        <v>8060</v>
      </c>
      <c r="E282" t="s">
        <v>497</v>
      </c>
    </row>
    <row r="283" spans="1:5">
      <c r="A283" t="s">
        <v>55</v>
      </c>
      <c r="B283" t="s">
        <v>12</v>
      </c>
      <c r="C283" s="2">
        <v>43845</v>
      </c>
      <c r="D283" s="3">
        <v>8060</v>
      </c>
      <c r="E283" t="s">
        <v>608</v>
      </c>
    </row>
    <row r="284" spans="1:5">
      <c r="A284" t="s">
        <v>55</v>
      </c>
      <c r="B284" t="s">
        <v>12</v>
      </c>
      <c r="C284" s="2">
        <v>43845</v>
      </c>
      <c r="D284" s="3">
        <v>8060</v>
      </c>
      <c r="E284" t="s">
        <v>608</v>
      </c>
    </row>
    <row r="285" spans="1:5">
      <c r="A285" t="s">
        <v>55</v>
      </c>
      <c r="B285" t="s">
        <v>12</v>
      </c>
      <c r="C285" s="2">
        <v>43859</v>
      </c>
      <c r="D285" s="3">
        <v>40842.410000000003</v>
      </c>
      <c r="E285" t="s">
        <v>382</v>
      </c>
    </row>
    <row r="286" spans="1:5">
      <c r="A286" t="s">
        <v>55</v>
      </c>
      <c r="B286" t="s">
        <v>12</v>
      </c>
      <c r="C286" s="2">
        <v>43864</v>
      </c>
      <c r="D286" s="3">
        <v>1250</v>
      </c>
      <c r="E286" t="s">
        <v>634</v>
      </c>
    </row>
    <row r="287" spans="1:5">
      <c r="A287" t="s">
        <v>55</v>
      </c>
      <c r="B287" t="s">
        <v>12</v>
      </c>
      <c r="C287" s="2">
        <v>43864</v>
      </c>
      <c r="D287" s="3">
        <v>1250</v>
      </c>
      <c r="E287" t="s">
        <v>639</v>
      </c>
    </row>
    <row r="288" spans="1:5">
      <c r="A288" t="s">
        <v>55</v>
      </c>
      <c r="B288" t="s">
        <v>12</v>
      </c>
      <c r="C288" s="2">
        <v>43896</v>
      </c>
      <c r="D288" s="3">
        <v>1250</v>
      </c>
      <c r="E288" t="s">
        <v>222</v>
      </c>
    </row>
    <row r="289" spans="1:5">
      <c r="A289" t="s">
        <v>55</v>
      </c>
      <c r="B289" t="s">
        <v>12</v>
      </c>
      <c r="C289" s="2">
        <v>43899</v>
      </c>
      <c r="D289" s="3">
        <v>1921.36</v>
      </c>
      <c r="E289" t="s">
        <v>663</v>
      </c>
    </row>
    <row r="290" spans="1:5">
      <c r="A290" t="s">
        <v>55</v>
      </c>
      <c r="B290" t="s">
        <v>12</v>
      </c>
      <c r="C290" s="2">
        <v>43899</v>
      </c>
      <c r="D290" s="3">
        <v>1921.38</v>
      </c>
      <c r="E290" t="s">
        <v>662</v>
      </c>
    </row>
    <row r="291" spans="1:5">
      <c r="A291" t="s">
        <v>55</v>
      </c>
      <c r="B291" t="s">
        <v>12</v>
      </c>
      <c r="C291" s="2">
        <v>43899</v>
      </c>
      <c r="D291" s="3">
        <v>2133</v>
      </c>
      <c r="E291" t="s">
        <v>16</v>
      </c>
    </row>
    <row r="292" spans="1:5">
      <c r="A292" t="s">
        <v>55</v>
      </c>
      <c r="B292" t="s">
        <v>12</v>
      </c>
      <c r="C292" s="2">
        <v>43899</v>
      </c>
      <c r="D292" s="3">
        <v>5100</v>
      </c>
      <c r="E292" t="s">
        <v>661</v>
      </c>
    </row>
    <row r="293" spans="1:5">
      <c r="A293" t="s">
        <v>55</v>
      </c>
      <c r="B293" t="s">
        <v>12</v>
      </c>
      <c r="C293" s="2">
        <v>43899</v>
      </c>
      <c r="D293" s="3">
        <v>25725.5</v>
      </c>
      <c r="E293" t="s">
        <v>579</v>
      </c>
    </row>
    <row r="294" spans="1:5">
      <c r="A294" t="s">
        <v>66</v>
      </c>
      <c r="B294" t="s">
        <v>12</v>
      </c>
      <c r="C294" s="2">
        <v>43642</v>
      </c>
      <c r="D294" s="3">
        <v>6941.29</v>
      </c>
      <c r="E294" t="s">
        <v>951</v>
      </c>
    </row>
    <row r="295" spans="1:5">
      <c r="A295" t="s">
        <v>66</v>
      </c>
      <c r="B295" t="s">
        <v>12</v>
      </c>
      <c r="C295" s="2">
        <v>43683</v>
      </c>
      <c r="D295" s="3">
        <v>6941.29</v>
      </c>
      <c r="E295" t="s">
        <v>664</v>
      </c>
    </row>
    <row r="296" spans="1:5">
      <c r="A296" t="s">
        <v>66</v>
      </c>
      <c r="B296" t="s">
        <v>12</v>
      </c>
      <c r="C296" s="2">
        <v>43753</v>
      </c>
      <c r="D296" s="3">
        <v>6941.29</v>
      </c>
      <c r="E296" t="s">
        <v>615</v>
      </c>
    </row>
    <row r="297" spans="1:5">
      <c r="A297" t="s">
        <v>66</v>
      </c>
      <c r="B297" t="s">
        <v>12</v>
      </c>
      <c r="C297" s="2">
        <v>43756</v>
      </c>
      <c r="D297" s="3">
        <v>16158</v>
      </c>
      <c r="E297" t="s">
        <v>969</v>
      </c>
    </row>
    <row r="298" spans="1:5">
      <c r="A298" t="s">
        <v>66</v>
      </c>
      <c r="B298" t="s">
        <v>12</v>
      </c>
      <c r="C298" s="2">
        <v>43845</v>
      </c>
      <c r="D298" s="3">
        <v>8060</v>
      </c>
      <c r="E298" t="s">
        <v>497</v>
      </c>
    </row>
    <row r="299" spans="1:5">
      <c r="A299" t="s">
        <v>66</v>
      </c>
      <c r="B299" t="s">
        <v>12</v>
      </c>
      <c r="C299" s="2">
        <v>43845</v>
      </c>
      <c r="D299" s="3">
        <v>8060</v>
      </c>
      <c r="E299" t="s">
        <v>497</v>
      </c>
    </row>
    <row r="300" spans="1:5">
      <c r="A300" t="s">
        <v>66</v>
      </c>
      <c r="B300" t="s">
        <v>12</v>
      </c>
      <c r="C300" s="2">
        <v>43845</v>
      </c>
      <c r="D300" s="3">
        <v>8060</v>
      </c>
      <c r="E300" t="s">
        <v>608</v>
      </c>
    </row>
    <row r="301" spans="1:5">
      <c r="A301" t="s">
        <v>66</v>
      </c>
      <c r="B301" t="s">
        <v>12</v>
      </c>
      <c r="C301" s="2">
        <v>43864</v>
      </c>
      <c r="D301" s="3">
        <v>1250</v>
      </c>
      <c r="E301" t="s">
        <v>633</v>
      </c>
    </row>
    <row r="302" spans="1:5">
      <c r="A302" t="s">
        <v>66</v>
      </c>
      <c r="B302" t="s">
        <v>12</v>
      </c>
      <c r="C302" s="2">
        <v>43896</v>
      </c>
      <c r="D302" s="3">
        <v>1250</v>
      </c>
      <c r="E302" t="s">
        <v>222</v>
      </c>
    </row>
    <row r="303" spans="1:5">
      <c r="A303" t="s">
        <v>44</v>
      </c>
      <c r="B303" t="s">
        <v>45</v>
      </c>
      <c r="C303" s="2">
        <v>43620</v>
      </c>
      <c r="D303" s="3">
        <v>8000</v>
      </c>
      <c r="E303" t="s">
        <v>844</v>
      </c>
    </row>
    <row r="304" spans="1:5">
      <c r="A304" t="s">
        <v>44</v>
      </c>
      <c r="B304" t="s">
        <v>45</v>
      </c>
      <c r="C304" s="2">
        <v>43620</v>
      </c>
      <c r="D304" s="3">
        <v>8000</v>
      </c>
      <c r="E304" t="s">
        <v>844</v>
      </c>
    </row>
    <row r="305" spans="1:5">
      <c r="A305" t="s">
        <v>44</v>
      </c>
      <c r="B305" t="s">
        <v>45</v>
      </c>
      <c r="C305" s="2">
        <v>43642</v>
      </c>
      <c r="D305" s="3">
        <v>6941.29</v>
      </c>
      <c r="E305" t="s">
        <v>940</v>
      </c>
    </row>
    <row r="306" spans="1:5">
      <c r="A306" t="s">
        <v>44</v>
      </c>
      <c r="B306" t="s">
        <v>45</v>
      </c>
      <c r="C306" s="2">
        <v>43682</v>
      </c>
      <c r="D306" s="3">
        <v>6941.29</v>
      </c>
      <c r="E306" t="s">
        <v>664</v>
      </c>
    </row>
    <row r="307" spans="1:5">
      <c r="A307" t="s">
        <v>44</v>
      </c>
      <c r="B307" t="s">
        <v>45</v>
      </c>
      <c r="C307" s="2">
        <v>43682</v>
      </c>
      <c r="D307" s="3">
        <v>6941.29</v>
      </c>
      <c r="E307" t="s">
        <v>664</v>
      </c>
    </row>
    <row r="308" spans="1:5">
      <c r="A308" t="s">
        <v>44</v>
      </c>
      <c r="B308" t="s">
        <v>45</v>
      </c>
      <c r="C308" s="2">
        <v>43753</v>
      </c>
      <c r="D308" s="3">
        <v>6941.29</v>
      </c>
      <c r="E308" t="s">
        <v>615</v>
      </c>
    </row>
    <row r="309" spans="1:5">
      <c r="A309" t="s">
        <v>44</v>
      </c>
      <c r="B309" t="s">
        <v>45</v>
      </c>
      <c r="C309" s="2">
        <v>43837</v>
      </c>
      <c r="D309" s="3">
        <v>9987</v>
      </c>
      <c r="E309" t="s">
        <v>597</v>
      </c>
    </row>
    <row r="310" spans="1:5">
      <c r="A310" t="s">
        <v>44</v>
      </c>
      <c r="B310" t="s">
        <v>45</v>
      </c>
      <c r="C310" s="2">
        <v>43845</v>
      </c>
      <c r="D310" s="3">
        <v>8060</v>
      </c>
      <c r="E310" t="s">
        <v>497</v>
      </c>
    </row>
    <row r="311" spans="1:5">
      <c r="A311" t="s">
        <v>44</v>
      </c>
      <c r="B311" t="s">
        <v>45</v>
      </c>
      <c r="C311" s="2">
        <v>43845</v>
      </c>
      <c r="D311" s="3">
        <v>8060</v>
      </c>
      <c r="E311" t="s">
        <v>608</v>
      </c>
    </row>
    <row r="312" spans="1:5">
      <c r="A312" t="s">
        <v>44</v>
      </c>
      <c r="B312" t="s">
        <v>45</v>
      </c>
      <c r="C312" s="2">
        <v>43845</v>
      </c>
      <c r="D312" s="3">
        <v>8060</v>
      </c>
      <c r="E312" t="s">
        <v>608</v>
      </c>
    </row>
    <row r="313" spans="1:5">
      <c r="A313" t="s">
        <v>51</v>
      </c>
      <c r="B313" t="s">
        <v>25</v>
      </c>
      <c r="C313" s="2">
        <v>43650</v>
      </c>
      <c r="D313" s="3">
        <v>6711.11</v>
      </c>
      <c r="E313" t="s">
        <v>935</v>
      </c>
    </row>
    <row r="314" spans="1:5">
      <c r="A314" t="s">
        <v>51</v>
      </c>
      <c r="B314" t="s">
        <v>25</v>
      </c>
      <c r="C314" s="2">
        <v>43676</v>
      </c>
      <c r="D314" s="3">
        <v>3081.95</v>
      </c>
      <c r="E314" t="s">
        <v>822</v>
      </c>
    </row>
    <row r="315" spans="1:5">
      <c r="A315" t="s">
        <v>51</v>
      </c>
      <c r="B315" t="s">
        <v>25</v>
      </c>
      <c r="C315" s="2">
        <v>43676</v>
      </c>
      <c r="D315" s="3">
        <v>18590</v>
      </c>
      <c r="E315" t="s">
        <v>822</v>
      </c>
    </row>
    <row r="316" spans="1:5">
      <c r="A316" t="s">
        <v>51</v>
      </c>
      <c r="B316" t="s">
        <v>25</v>
      </c>
      <c r="C316" s="2">
        <v>43759</v>
      </c>
      <c r="D316" s="3">
        <v>7966.33</v>
      </c>
      <c r="E316" t="s">
        <v>608</v>
      </c>
    </row>
    <row r="317" spans="1:5">
      <c r="A317" t="s">
        <v>51</v>
      </c>
      <c r="B317" t="s">
        <v>25</v>
      </c>
      <c r="C317" s="2">
        <v>43788</v>
      </c>
      <c r="D317" s="3">
        <v>2685</v>
      </c>
      <c r="E317" t="s">
        <v>16</v>
      </c>
    </row>
    <row r="318" spans="1:5">
      <c r="A318" t="s">
        <v>51</v>
      </c>
      <c r="B318" t="s">
        <v>25</v>
      </c>
      <c r="C318" s="2">
        <v>43794</v>
      </c>
      <c r="D318" s="3">
        <v>191263.81</v>
      </c>
      <c r="E318" t="s">
        <v>290</v>
      </c>
    </row>
    <row r="319" spans="1:5">
      <c r="A319" t="s">
        <v>51</v>
      </c>
      <c r="B319" t="s">
        <v>25</v>
      </c>
      <c r="C319" s="2">
        <v>43845</v>
      </c>
      <c r="D319" s="3">
        <v>7107</v>
      </c>
      <c r="E319" t="s">
        <v>595</v>
      </c>
    </row>
    <row r="320" spans="1:5">
      <c r="A320" t="s">
        <v>51</v>
      </c>
      <c r="B320" t="s">
        <v>25</v>
      </c>
      <c r="C320" s="2">
        <v>43879</v>
      </c>
      <c r="D320" s="3">
        <v>6780</v>
      </c>
      <c r="E320" t="s">
        <v>612</v>
      </c>
    </row>
    <row r="321" spans="1:5">
      <c r="A321" t="s">
        <v>51</v>
      </c>
      <c r="B321" t="s">
        <v>25</v>
      </c>
      <c r="C321" s="2">
        <v>43879</v>
      </c>
      <c r="D321" s="3">
        <v>6780</v>
      </c>
      <c r="E321" t="s">
        <v>608</v>
      </c>
    </row>
    <row r="322" spans="1:5">
      <c r="A322" t="s">
        <v>51</v>
      </c>
      <c r="B322" t="s">
        <v>25</v>
      </c>
      <c r="C322" s="2">
        <v>43897</v>
      </c>
      <c r="D322" s="3">
        <v>6780</v>
      </c>
      <c r="E322" t="s">
        <v>608</v>
      </c>
    </row>
    <row r="323" spans="1:5">
      <c r="A323" t="s">
        <v>51</v>
      </c>
      <c r="B323" t="s">
        <v>25</v>
      </c>
      <c r="C323" s="2">
        <v>43915</v>
      </c>
      <c r="D323" s="3">
        <v>6870.77</v>
      </c>
      <c r="E323" t="s">
        <v>664</v>
      </c>
    </row>
    <row r="324" spans="1:5">
      <c r="A324" t="s">
        <v>139</v>
      </c>
      <c r="B324" t="s">
        <v>12</v>
      </c>
      <c r="C324" s="2">
        <v>43662</v>
      </c>
      <c r="D324" s="3">
        <v>10964</v>
      </c>
      <c r="E324" t="s">
        <v>1002</v>
      </c>
    </row>
    <row r="325" spans="1:5">
      <c r="A325" t="s">
        <v>139</v>
      </c>
      <c r="B325" t="s">
        <v>12</v>
      </c>
      <c r="C325" s="2">
        <v>43662</v>
      </c>
      <c r="D325" s="3">
        <v>600</v>
      </c>
      <c r="E325" t="s">
        <v>1010</v>
      </c>
    </row>
    <row r="326" spans="1:5">
      <c r="A326" t="s">
        <v>139</v>
      </c>
      <c r="B326" t="s">
        <v>12</v>
      </c>
      <c r="C326" s="2">
        <v>43676</v>
      </c>
      <c r="D326" s="3">
        <v>52958.559999999998</v>
      </c>
      <c r="E326" t="s">
        <v>915</v>
      </c>
    </row>
    <row r="327" spans="1:5">
      <c r="A327" t="s">
        <v>139</v>
      </c>
      <c r="B327" t="s">
        <v>12</v>
      </c>
      <c r="C327" s="2">
        <v>43676</v>
      </c>
      <c r="D327" s="3">
        <v>600</v>
      </c>
      <c r="E327" t="s">
        <v>822</v>
      </c>
    </row>
    <row r="328" spans="1:5">
      <c r="A328" t="s">
        <v>139</v>
      </c>
      <c r="B328" t="s">
        <v>12</v>
      </c>
      <c r="C328" s="2">
        <v>43733</v>
      </c>
      <c r="D328" s="3">
        <v>7748.33</v>
      </c>
      <c r="E328" t="s">
        <v>667</v>
      </c>
    </row>
    <row r="329" spans="1:5">
      <c r="A329" t="s">
        <v>139</v>
      </c>
      <c r="B329" t="s">
        <v>12</v>
      </c>
      <c r="C329" s="2">
        <v>43760</v>
      </c>
      <c r="D329" s="3">
        <v>3447</v>
      </c>
      <c r="E329" t="s">
        <v>970</v>
      </c>
    </row>
    <row r="330" spans="1:5">
      <c r="A330" t="s">
        <v>139</v>
      </c>
      <c r="B330" t="s">
        <v>12</v>
      </c>
      <c r="C330" s="2">
        <v>43797</v>
      </c>
      <c r="D330" s="3">
        <v>3500</v>
      </c>
      <c r="E330" t="s">
        <v>553</v>
      </c>
    </row>
    <row r="331" spans="1:5">
      <c r="A331" t="s">
        <v>139</v>
      </c>
      <c r="B331" t="s">
        <v>12</v>
      </c>
      <c r="C331" s="2">
        <v>43797</v>
      </c>
      <c r="D331" s="3">
        <v>7096.45</v>
      </c>
      <c r="E331" t="s">
        <v>556</v>
      </c>
    </row>
    <row r="332" spans="1:5">
      <c r="A332" t="s">
        <v>139</v>
      </c>
      <c r="B332" t="s">
        <v>12</v>
      </c>
      <c r="C332" s="2">
        <v>43857</v>
      </c>
      <c r="D332" s="3">
        <v>8757</v>
      </c>
      <c r="E332" t="s">
        <v>603</v>
      </c>
    </row>
    <row r="333" spans="1:5">
      <c r="A333" t="s">
        <v>308</v>
      </c>
      <c r="B333" t="s">
        <v>25</v>
      </c>
      <c r="C333" s="2">
        <v>43759</v>
      </c>
      <c r="D333" s="3">
        <v>7966.33</v>
      </c>
      <c r="E333" t="s">
        <v>608</v>
      </c>
    </row>
    <row r="334" spans="1:5">
      <c r="A334" t="s">
        <v>308</v>
      </c>
      <c r="B334" t="s">
        <v>25</v>
      </c>
      <c r="C334" s="2">
        <v>43787</v>
      </c>
      <c r="D334" s="3">
        <v>4400</v>
      </c>
      <c r="E334" t="s">
        <v>954</v>
      </c>
    </row>
    <row r="335" spans="1:5">
      <c r="A335" t="s">
        <v>308</v>
      </c>
      <c r="B335" t="s">
        <v>25</v>
      </c>
      <c r="C335" s="2">
        <v>43837</v>
      </c>
      <c r="D335" s="3">
        <v>5697</v>
      </c>
      <c r="E335" t="s">
        <v>594</v>
      </c>
    </row>
    <row r="336" spans="1:5">
      <c r="A336" t="s">
        <v>308</v>
      </c>
      <c r="B336" t="s">
        <v>25</v>
      </c>
      <c r="C336" s="2">
        <v>43869</v>
      </c>
      <c r="D336" s="3">
        <v>58950</v>
      </c>
      <c r="E336" t="s">
        <v>647</v>
      </c>
    </row>
    <row r="337" spans="1:5">
      <c r="A337" t="s">
        <v>308</v>
      </c>
      <c r="B337" t="s">
        <v>25</v>
      </c>
      <c r="C337" s="2">
        <v>43879</v>
      </c>
      <c r="D337" s="3">
        <v>6780</v>
      </c>
      <c r="E337" t="s">
        <v>612</v>
      </c>
    </row>
    <row r="338" spans="1:5">
      <c r="A338" t="s">
        <v>308</v>
      </c>
      <c r="B338" t="s">
        <v>25</v>
      </c>
      <c r="C338" s="2">
        <v>43879</v>
      </c>
      <c r="D338" s="3">
        <v>6780</v>
      </c>
      <c r="E338" t="s">
        <v>608</v>
      </c>
    </row>
    <row r="339" spans="1:5">
      <c r="A339" t="s">
        <v>308</v>
      </c>
      <c r="B339" t="s">
        <v>25</v>
      </c>
      <c r="C339" s="2">
        <v>43897</v>
      </c>
      <c r="D339" s="3">
        <v>6780</v>
      </c>
      <c r="E339" t="s">
        <v>608</v>
      </c>
    </row>
    <row r="340" spans="1:5">
      <c r="A340" t="s">
        <v>308</v>
      </c>
      <c r="B340" t="s">
        <v>25</v>
      </c>
      <c r="C340" s="2">
        <v>43915</v>
      </c>
      <c r="D340" s="3">
        <v>9427.02</v>
      </c>
      <c r="E340" t="s">
        <v>667</v>
      </c>
    </row>
    <row r="341" spans="1:5">
      <c r="A341" t="s">
        <v>37</v>
      </c>
      <c r="B341" t="s">
        <v>12</v>
      </c>
      <c r="C341" s="2">
        <v>43672</v>
      </c>
      <c r="D341" s="3">
        <v>1868.75</v>
      </c>
      <c r="E341" t="s">
        <v>866</v>
      </c>
    </row>
    <row r="342" spans="1:5">
      <c r="A342" t="s">
        <v>37</v>
      </c>
      <c r="B342" t="s">
        <v>12</v>
      </c>
      <c r="C342" s="2">
        <v>43733</v>
      </c>
      <c r="D342" s="3">
        <v>7748.33</v>
      </c>
      <c r="E342" t="s">
        <v>667</v>
      </c>
    </row>
    <row r="343" spans="1:5">
      <c r="A343" t="s">
        <v>37</v>
      </c>
      <c r="B343" t="s">
        <v>12</v>
      </c>
      <c r="C343" s="2">
        <v>43745</v>
      </c>
      <c r="D343" s="3">
        <v>285116.81</v>
      </c>
      <c r="E343" t="s">
        <v>1065</v>
      </c>
    </row>
    <row r="344" spans="1:5">
      <c r="A344" t="s">
        <v>37</v>
      </c>
      <c r="B344" t="s">
        <v>12</v>
      </c>
      <c r="C344" s="2">
        <v>43787</v>
      </c>
      <c r="D344" s="3">
        <v>33586</v>
      </c>
      <c r="E344" t="s">
        <v>957</v>
      </c>
    </row>
    <row r="345" spans="1:5">
      <c r="A345" t="s">
        <v>37</v>
      </c>
      <c r="B345" t="s">
        <v>12</v>
      </c>
      <c r="C345" s="2">
        <v>43836</v>
      </c>
      <c r="D345" s="3">
        <v>7257</v>
      </c>
      <c r="E345" t="s">
        <v>605</v>
      </c>
    </row>
    <row r="346" spans="1:5">
      <c r="A346" t="s">
        <v>37</v>
      </c>
      <c r="B346" t="s">
        <v>12</v>
      </c>
      <c r="C346" s="2">
        <v>43865</v>
      </c>
      <c r="D346" s="3">
        <v>50440.61</v>
      </c>
      <c r="E346" t="s">
        <v>132</v>
      </c>
    </row>
    <row r="347" spans="1:5">
      <c r="A347" t="s">
        <v>88</v>
      </c>
      <c r="B347" t="s">
        <v>89</v>
      </c>
      <c r="C347" s="2">
        <v>43642</v>
      </c>
      <c r="D347" s="3">
        <v>6941.29</v>
      </c>
      <c r="E347" t="s">
        <v>940</v>
      </c>
    </row>
    <row r="348" spans="1:5">
      <c r="A348" t="s">
        <v>88</v>
      </c>
      <c r="B348" t="s">
        <v>89</v>
      </c>
      <c r="C348" s="2">
        <v>43676</v>
      </c>
      <c r="D348" s="3">
        <v>3493.38</v>
      </c>
      <c r="E348" t="s">
        <v>670</v>
      </c>
    </row>
    <row r="349" spans="1:5">
      <c r="A349" t="s">
        <v>88</v>
      </c>
      <c r="B349" t="s">
        <v>89</v>
      </c>
      <c r="C349" s="2">
        <v>43682</v>
      </c>
      <c r="D349" s="3">
        <v>6941.29</v>
      </c>
      <c r="E349" t="s">
        <v>664</v>
      </c>
    </row>
    <row r="350" spans="1:5">
      <c r="A350" t="s">
        <v>88</v>
      </c>
      <c r="B350" t="s">
        <v>89</v>
      </c>
      <c r="C350" s="2">
        <v>43753</v>
      </c>
      <c r="D350" s="3">
        <v>6941.29</v>
      </c>
      <c r="E350" t="s">
        <v>615</v>
      </c>
    </row>
    <row r="351" spans="1:5">
      <c r="A351" t="s">
        <v>88</v>
      </c>
      <c r="B351" t="s">
        <v>89</v>
      </c>
      <c r="C351" s="2">
        <v>43756</v>
      </c>
      <c r="D351" s="3">
        <v>37493.4</v>
      </c>
      <c r="E351" t="s">
        <v>817</v>
      </c>
    </row>
    <row r="352" spans="1:5">
      <c r="A352" t="s">
        <v>88</v>
      </c>
      <c r="B352" t="s">
        <v>89</v>
      </c>
      <c r="C352" s="2">
        <v>43845</v>
      </c>
      <c r="D352" s="3">
        <v>8060</v>
      </c>
      <c r="E352" t="s">
        <v>497</v>
      </c>
    </row>
    <row r="353" spans="1:5">
      <c r="A353" t="s">
        <v>88</v>
      </c>
      <c r="B353" t="s">
        <v>89</v>
      </c>
      <c r="C353" s="2">
        <v>43845</v>
      </c>
      <c r="D353" s="3">
        <v>8060</v>
      </c>
      <c r="E353" t="s">
        <v>609</v>
      </c>
    </row>
    <row r="354" spans="1:5">
      <c r="A354" t="s">
        <v>88</v>
      </c>
      <c r="B354" t="s">
        <v>89</v>
      </c>
      <c r="C354" s="2">
        <v>43845</v>
      </c>
      <c r="D354" s="3">
        <v>8060</v>
      </c>
      <c r="E354" t="s">
        <v>608</v>
      </c>
    </row>
    <row r="355" spans="1:5">
      <c r="A355" t="s">
        <v>88</v>
      </c>
      <c r="B355" t="s">
        <v>89</v>
      </c>
      <c r="C355" s="2">
        <v>43857</v>
      </c>
      <c r="D355" s="3">
        <v>8947</v>
      </c>
      <c r="E355" t="s">
        <v>624</v>
      </c>
    </row>
    <row r="356" spans="1:5">
      <c r="A356" t="s">
        <v>225</v>
      </c>
      <c r="B356" t="s">
        <v>226</v>
      </c>
      <c r="C356" s="2">
        <v>43672</v>
      </c>
      <c r="D356" s="3">
        <v>8210</v>
      </c>
      <c r="E356" t="s">
        <v>1047</v>
      </c>
    </row>
    <row r="357" spans="1:5">
      <c r="A357" t="s">
        <v>225</v>
      </c>
      <c r="B357" t="s">
        <v>226</v>
      </c>
      <c r="C357" s="2">
        <v>43676</v>
      </c>
      <c r="D357" s="3">
        <v>26465.18</v>
      </c>
      <c r="E357" t="s">
        <v>822</v>
      </c>
    </row>
    <row r="358" spans="1:5">
      <c r="A358" t="s">
        <v>225</v>
      </c>
      <c r="B358" t="s">
        <v>226</v>
      </c>
      <c r="C358" s="2">
        <v>43698</v>
      </c>
      <c r="D358" s="3">
        <v>350</v>
      </c>
      <c r="E358" t="s">
        <v>119</v>
      </c>
    </row>
    <row r="359" spans="1:5">
      <c r="A359" t="s">
        <v>536</v>
      </c>
      <c r="B359" t="s">
        <v>537</v>
      </c>
      <c r="C359" s="2">
        <v>43565</v>
      </c>
      <c r="D359" s="3">
        <v>112754.4</v>
      </c>
      <c r="E359" t="s">
        <v>949</v>
      </c>
    </row>
    <row r="360" spans="1:5">
      <c r="A360" t="s">
        <v>536</v>
      </c>
      <c r="B360" t="s">
        <v>537</v>
      </c>
      <c r="C360" s="2">
        <v>43691</v>
      </c>
      <c r="D360" s="3">
        <v>11582.49</v>
      </c>
      <c r="E360" t="s">
        <v>982</v>
      </c>
    </row>
    <row r="361" spans="1:5">
      <c r="A361" t="s">
        <v>536</v>
      </c>
      <c r="B361" t="s">
        <v>537</v>
      </c>
      <c r="C361" s="2">
        <v>43703</v>
      </c>
      <c r="D361" s="3">
        <v>71256.25</v>
      </c>
      <c r="E361" t="s">
        <v>820</v>
      </c>
    </row>
    <row r="362" spans="1:5">
      <c r="A362" t="s">
        <v>536</v>
      </c>
      <c r="B362" t="s">
        <v>537</v>
      </c>
      <c r="C362" s="2">
        <v>43769</v>
      </c>
      <c r="D362" s="3">
        <v>9078.73</v>
      </c>
      <c r="E362" t="s">
        <v>615</v>
      </c>
    </row>
    <row r="363" spans="1:5">
      <c r="A363" t="s">
        <v>536</v>
      </c>
      <c r="B363" t="s">
        <v>537</v>
      </c>
      <c r="C363" s="2">
        <v>43797</v>
      </c>
      <c r="D363" s="3">
        <v>12054.2</v>
      </c>
      <c r="E363" t="s">
        <v>555</v>
      </c>
    </row>
    <row r="364" spans="1:5">
      <c r="A364" t="s">
        <v>557</v>
      </c>
      <c r="B364" t="s">
        <v>25</v>
      </c>
      <c r="C364" s="2">
        <v>43661</v>
      </c>
      <c r="D364" s="3">
        <v>475</v>
      </c>
      <c r="E364" t="s">
        <v>854</v>
      </c>
    </row>
    <row r="365" spans="1:5">
      <c r="A365" t="s">
        <v>557</v>
      </c>
      <c r="B365" t="s">
        <v>25</v>
      </c>
      <c r="C365" s="2">
        <v>43672</v>
      </c>
      <c r="D365" s="3">
        <v>475</v>
      </c>
      <c r="E365" t="s">
        <v>1046</v>
      </c>
    </row>
    <row r="366" spans="1:5">
      <c r="A366" t="s">
        <v>557</v>
      </c>
      <c r="B366" t="s">
        <v>25</v>
      </c>
      <c r="C366" s="2">
        <v>43676</v>
      </c>
      <c r="D366" s="3">
        <v>475</v>
      </c>
      <c r="E366" t="s">
        <v>822</v>
      </c>
    </row>
    <row r="367" spans="1:5">
      <c r="A367" t="s">
        <v>557</v>
      </c>
      <c r="B367" t="s">
        <v>25</v>
      </c>
      <c r="C367" s="2">
        <v>43676</v>
      </c>
      <c r="D367" s="3">
        <v>24700.49</v>
      </c>
      <c r="E367" t="s">
        <v>1043</v>
      </c>
    </row>
    <row r="368" spans="1:5">
      <c r="A368" t="s">
        <v>557</v>
      </c>
      <c r="B368" t="s">
        <v>25</v>
      </c>
      <c r="C368" s="2">
        <v>43690</v>
      </c>
      <c r="D368" s="3">
        <v>11245.47</v>
      </c>
      <c r="E368" t="s">
        <v>615</v>
      </c>
    </row>
    <row r="369" spans="1:5">
      <c r="A369" t="s">
        <v>557</v>
      </c>
      <c r="B369" t="s">
        <v>25</v>
      </c>
      <c r="C369" s="2">
        <v>43706</v>
      </c>
      <c r="D369" s="3">
        <v>10367.49</v>
      </c>
      <c r="E369" t="s">
        <v>981</v>
      </c>
    </row>
    <row r="370" spans="1:5">
      <c r="A370" t="s">
        <v>557</v>
      </c>
      <c r="B370" t="s">
        <v>25</v>
      </c>
      <c r="C370" s="2">
        <v>43755</v>
      </c>
      <c r="D370" s="3">
        <v>11245.47</v>
      </c>
      <c r="E370" t="s">
        <v>903</v>
      </c>
    </row>
    <row r="371" spans="1:5">
      <c r="A371" t="s">
        <v>557</v>
      </c>
      <c r="B371" t="s">
        <v>25</v>
      </c>
      <c r="C371" s="2">
        <v>43755</v>
      </c>
      <c r="D371" s="3">
        <v>11245.47</v>
      </c>
      <c r="E371" t="s">
        <v>913</v>
      </c>
    </row>
    <row r="372" spans="1:5">
      <c r="A372" t="s">
        <v>557</v>
      </c>
      <c r="B372" t="s">
        <v>25</v>
      </c>
      <c r="C372" s="2">
        <v>43776</v>
      </c>
      <c r="D372" s="3">
        <v>9500</v>
      </c>
      <c r="E372" t="s">
        <v>615</v>
      </c>
    </row>
    <row r="373" spans="1:5">
      <c r="A373" t="s">
        <v>557</v>
      </c>
      <c r="B373" t="s">
        <v>25</v>
      </c>
      <c r="C373" s="2">
        <v>43797</v>
      </c>
      <c r="D373" s="3">
        <v>13356</v>
      </c>
      <c r="E373" t="s">
        <v>555</v>
      </c>
    </row>
    <row r="374" spans="1:5">
      <c r="A374" t="s">
        <v>557</v>
      </c>
      <c r="B374" t="s">
        <v>25</v>
      </c>
      <c r="C374" s="2">
        <v>43837</v>
      </c>
      <c r="D374" s="3">
        <v>1840</v>
      </c>
      <c r="E374" t="s">
        <v>597</v>
      </c>
    </row>
    <row r="375" spans="1:5">
      <c r="A375" t="s">
        <v>557</v>
      </c>
      <c r="B375" t="s">
        <v>25</v>
      </c>
      <c r="C375" s="2">
        <v>43858</v>
      </c>
      <c r="D375" s="3">
        <v>9500</v>
      </c>
      <c r="E375" t="s">
        <v>625</v>
      </c>
    </row>
    <row r="376" spans="1:5">
      <c r="A376" t="s">
        <v>557</v>
      </c>
      <c r="B376" t="s">
        <v>25</v>
      </c>
      <c r="C376" s="2">
        <v>43870</v>
      </c>
      <c r="D376" s="3">
        <v>9500</v>
      </c>
      <c r="E376" t="s">
        <v>651</v>
      </c>
    </row>
    <row r="377" spans="1:5">
      <c r="A377" t="s">
        <v>557</v>
      </c>
      <c r="B377" t="s">
        <v>25</v>
      </c>
      <c r="C377" s="2">
        <v>43906</v>
      </c>
      <c r="D377" s="3">
        <v>9500</v>
      </c>
      <c r="E377" t="s">
        <v>666</v>
      </c>
    </row>
    <row r="378" spans="1:5">
      <c r="A378" t="s">
        <v>599</v>
      </c>
      <c r="B378" t="s">
        <v>600</v>
      </c>
      <c r="C378" s="2">
        <v>43661</v>
      </c>
      <c r="D378" s="3">
        <v>475</v>
      </c>
      <c r="E378" t="s">
        <v>855</v>
      </c>
    </row>
    <row r="379" spans="1:5">
      <c r="A379" t="s">
        <v>599</v>
      </c>
      <c r="B379" t="s">
        <v>600</v>
      </c>
      <c r="C379" s="2">
        <v>43662</v>
      </c>
      <c r="D379" s="3">
        <v>6100</v>
      </c>
      <c r="E379" t="s">
        <v>1000</v>
      </c>
    </row>
    <row r="380" spans="1:5">
      <c r="A380" t="s">
        <v>599</v>
      </c>
      <c r="B380" t="s">
        <v>600</v>
      </c>
      <c r="C380" s="2">
        <v>43662</v>
      </c>
      <c r="D380" s="3">
        <v>475</v>
      </c>
      <c r="E380" t="s">
        <v>1001</v>
      </c>
    </row>
    <row r="381" spans="1:5">
      <c r="A381" t="s">
        <v>599</v>
      </c>
      <c r="B381" t="s">
        <v>600</v>
      </c>
      <c r="C381" s="2">
        <v>43690</v>
      </c>
      <c r="D381" s="3">
        <v>11245.47</v>
      </c>
      <c r="E381" t="s">
        <v>1016</v>
      </c>
    </row>
    <row r="382" spans="1:5">
      <c r="A382" t="s">
        <v>599</v>
      </c>
      <c r="B382" t="s">
        <v>600</v>
      </c>
      <c r="C382" s="2">
        <v>43755</v>
      </c>
      <c r="D382" s="3">
        <v>11245.47</v>
      </c>
      <c r="E382" t="s">
        <v>902</v>
      </c>
    </row>
    <row r="383" spans="1:5">
      <c r="A383" t="s">
        <v>599</v>
      </c>
      <c r="B383" t="s">
        <v>600</v>
      </c>
      <c r="C383" s="2">
        <v>43755</v>
      </c>
      <c r="D383" s="3">
        <v>11245.47</v>
      </c>
      <c r="E383" t="s">
        <v>912</v>
      </c>
    </row>
    <row r="384" spans="1:5">
      <c r="A384" t="s">
        <v>599</v>
      </c>
      <c r="B384" t="s">
        <v>600</v>
      </c>
      <c r="C384" s="2">
        <v>43776</v>
      </c>
      <c r="D384" s="3">
        <v>9500</v>
      </c>
      <c r="E384" t="s">
        <v>615</v>
      </c>
    </row>
    <row r="385" spans="1:5">
      <c r="A385" t="s">
        <v>599</v>
      </c>
      <c r="B385" t="s">
        <v>600</v>
      </c>
      <c r="C385" s="2">
        <v>43837</v>
      </c>
      <c r="D385" s="3">
        <v>1840</v>
      </c>
      <c r="E385" t="s">
        <v>595</v>
      </c>
    </row>
    <row r="386" spans="1:5">
      <c r="A386" t="s">
        <v>599</v>
      </c>
      <c r="B386" t="s">
        <v>600</v>
      </c>
      <c r="C386" s="2">
        <v>43857</v>
      </c>
      <c r="D386" s="3">
        <v>9500</v>
      </c>
      <c r="E386" t="s">
        <v>619</v>
      </c>
    </row>
    <row r="387" spans="1:5">
      <c r="A387" t="s">
        <v>599</v>
      </c>
      <c r="B387" t="s">
        <v>600</v>
      </c>
      <c r="C387" s="2">
        <v>43870</v>
      </c>
      <c r="D387" s="3">
        <v>9500</v>
      </c>
      <c r="E387" t="s">
        <v>651</v>
      </c>
    </row>
    <row r="388" spans="1:5">
      <c r="A388" t="s">
        <v>599</v>
      </c>
      <c r="B388" t="s">
        <v>600</v>
      </c>
      <c r="C388" s="2">
        <v>43906</v>
      </c>
      <c r="D388" s="3">
        <v>9500</v>
      </c>
      <c r="E388" t="s">
        <v>664</v>
      </c>
    </row>
    <row r="389" spans="1:5">
      <c r="A389" t="s">
        <v>54</v>
      </c>
      <c r="B389" t="s">
        <v>33</v>
      </c>
      <c r="C389" s="2">
        <v>43662</v>
      </c>
      <c r="D389" s="3">
        <v>15285</v>
      </c>
      <c r="E389" t="s">
        <v>856</v>
      </c>
    </row>
    <row r="390" spans="1:5">
      <c r="A390" t="s">
        <v>54</v>
      </c>
      <c r="B390" t="s">
        <v>33</v>
      </c>
      <c r="C390" s="2">
        <v>43690</v>
      </c>
      <c r="D390" s="3">
        <v>11245.47</v>
      </c>
      <c r="E390" t="s">
        <v>615</v>
      </c>
    </row>
    <row r="391" spans="1:5">
      <c r="A391" t="s">
        <v>54</v>
      </c>
      <c r="B391" t="s">
        <v>33</v>
      </c>
      <c r="C391" s="2">
        <v>43755</v>
      </c>
      <c r="D391" s="3">
        <v>11245.47</v>
      </c>
      <c r="E391" t="s">
        <v>901</v>
      </c>
    </row>
    <row r="392" spans="1:5">
      <c r="A392" t="s">
        <v>54</v>
      </c>
      <c r="B392" t="s">
        <v>33</v>
      </c>
      <c r="C392" s="2">
        <v>43755</v>
      </c>
      <c r="D392" s="3">
        <v>11245.47</v>
      </c>
      <c r="E392" t="s">
        <v>901</v>
      </c>
    </row>
    <row r="393" spans="1:5">
      <c r="A393" t="s">
        <v>54</v>
      </c>
      <c r="B393" t="s">
        <v>33</v>
      </c>
      <c r="C393" s="2">
        <v>43776</v>
      </c>
      <c r="D393" s="3">
        <v>9500</v>
      </c>
      <c r="E393" t="s">
        <v>615</v>
      </c>
    </row>
    <row r="394" spans="1:5">
      <c r="A394" t="s">
        <v>54</v>
      </c>
      <c r="B394" t="s">
        <v>33</v>
      </c>
      <c r="C394" s="2">
        <v>43782</v>
      </c>
      <c r="D394" s="3">
        <v>3786.05</v>
      </c>
      <c r="E394" t="s">
        <v>1037</v>
      </c>
    </row>
    <row r="395" spans="1:5">
      <c r="A395" t="s">
        <v>54</v>
      </c>
      <c r="B395" t="s">
        <v>33</v>
      </c>
      <c r="C395" s="2">
        <v>43797</v>
      </c>
      <c r="D395" s="3">
        <v>15197</v>
      </c>
      <c r="E395" t="s">
        <v>555</v>
      </c>
    </row>
    <row r="396" spans="1:5">
      <c r="A396" t="s">
        <v>54</v>
      </c>
      <c r="B396" t="s">
        <v>33</v>
      </c>
      <c r="C396" s="2">
        <v>43802</v>
      </c>
      <c r="D396" s="3">
        <v>4805.6099999999997</v>
      </c>
      <c r="E396" t="s">
        <v>566</v>
      </c>
    </row>
    <row r="397" spans="1:5">
      <c r="A397" t="s">
        <v>54</v>
      </c>
      <c r="B397" t="s">
        <v>33</v>
      </c>
      <c r="C397" s="2">
        <v>43857</v>
      </c>
      <c r="D397" s="3">
        <v>5330</v>
      </c>
      <c r="E397" t="s">
        <v>603</v>
      </c>
    </row>
    <row r="398" spans="1:5">
      <c r="A398" t="s">
        <v>54</v>
      </c>
      <c r="B398" t="s">
        <v>33</v>
      </c>
      <c r="C398" s="2">
        <v>43858</v>
      </c>
      <c r="D398" s="3">
        <v>9500</v>
      </c>
      <c r="E398" t="s">
        <v>620</v>
      </c>
    </row>
    <row r="399" spans="1:5">
      <c r="A399" t="s">
        <v>54</v>
      </c>
      <c r="B399" t="s">
        <v>33</v>
      </c>
      <c r="C399" s="2">
        <v>43870</v>
      </c>
      <c r="D399" s="3">
        <v>9500</v>
      </c>
      <c r="E399" t="s">
        <v>652</v>
      </c>
    </row>
    <row r="400" spans="1:5">
      <c r="A400" t="s">
        <v>54</v>
      </c>
      <c r="B400" t="s">
        <v>33</v>
      </c>
      <c r="C400" s="2">
        <v>43906</v>
      </c>
      <c r="D400" s="3">
        <v>9500</v>
      </c>
      <c r="E400" t="s">
        <v>664</v>
      </c>
    </row>
    <row r="401" spans="1:5">
      <c r="A401" t="s">
        <v>212</v>
      </c>
      <c r="B401" t="s">
        <v>14</v>
      </c>
      <c r="C401" s="2">
        <v>43703</v>
      </c>
      <c r="D401" s="3">
        <v>2640</v>
      </c>
      <c r="E401" t="s">
        <v>801</v>
      </c>
    </row>
    <row r="402" spans="1:5">
      <c r="A402" t="s">
        <v>92</v>
      </c>
      <c r="B402" t="s">
        <v>93</v>
      </c>
      <c r="C402" s="2">
        <v>43676</v>
      </c>
      <c r="D402" s="3">
        <v>2640</v>
      </c>
      <c r="E402" t="s">
        <v>822</v>
      </c>
    </row>
    <row r="403" spans="1:5">
      <c r="A403" t="s">
        <v>15</v>
      </c>
      <c r="B403" t="s">
        <v>14</v>
      </c>
      <c r="C403" s="2">
        <v>43859</v>
      </c>
      <c r="D403" s="3">
        <v>397408</v>
      </c>
      <c r="E403" t="s">
        <v>626</v>
      </c>
    </row>
    <row r="404" spans="1:5">
      <c r="A404" t="s">
        <v>315</v>
      </c>
      <c r="B404" t="s">
        <v>316</v>
      </c>
      <c r="C404" s="2">
        <v>43676</v>
      </c>
      <c r="D404" s="3">
        <v>2640</v>
      </c>
      <c r="E404" t="s">
        <v>822</v>
      </c>
    </row>
    <row r="405" spans="1:5">
      <c r="A405" t="s">
        <v>315</v>
      </c>
      <c r="B405" t="s">
        <v>316</v>
      </c>
      <c r="C405" s="2">
        <v>43797</v>
      </c>
      <c r="D405" s="3">
        <v>18281.919999999998</v>
      </c>
      <c r="E405" t="s">
        <v>554</v>
      </c>
    </row>
    <row r="406" spans="1:5">
      <c r="A406" t="s">
        <v>229</v>
      </c>
      <c r="B406" t="s">
        <v>14</v>
      </c>
      <c r="C406" s="2">
        <v>43702</v>
      </c>
      <c r="D406" s="3">
        <v>8107.5</v>
      </c>
      <c r="E406" t="s">
        <v>74</v>
      </c>
    </row>
    <row r="407" spans="1:5">
      <c r="A407" t="s">
        <v>229</v>
      </c>
      <c r="B407" t="s">
        <v>14</v>
      </c>
      <c r="C407" s="2">
        <v>43817</v>
      </c>
      <c r="D407" s="3">
        <v>3254.5</v>
      </c>
      <c r="E407" t="s">
        <v>583</v>
      </c>
    </row>
    <row r="408" spans="1:5">
      <c r="A408" t="s">
        <v>229</v>
      </c>
      <c r="B408" t="s">
        <v>14</v>
      </c>
      <c r="C408" s="2">
        <v>43836</v>
      </c>
      <c r="D408" s="3">
        <v>111467.89</v>
      </c>
      <c r="E408" t="s">
        <v>591</v>
      </c>
    </row>
    <row r="409" spans="1:5">
      <c r="A409" t="s">
        <v>229</v>
      </c>
      <c r="B409" t="s">
        <v>14</v>
      </c>
      <c r="C409" s="2">
        <v>43859</v>
      </c>
      <c r="D409" s="3">
        <v>2201.6799999999998</v>
      </c>
      <c r="E409" t="s">
        <v>632</v>
      </c>
    </row>
    <row r="410" spans="1:5">
      <c r="A410" t="s">
        <v>560</v>
      </c>
      <c r="B410" t="s">
        <v>561</v>
      </c>
      <c r="C410" s="2">
        <v>43676</v>
      </c>
      <c r="D410" s="3">
        <v>13152</v>
      </c>
      <c r="E410" t="s">
        <v>822</v>
      </c>
    </row>
    <row r="411" spans="1:5">
      <c r="A411" t="s">
        <v>560</v>
      </c>
      <c r="B411" t="s">
        <v>561</v>
      </c>
      <c r="C411" s="2">
        <v>43691</v>
      </c>
      <c r="D411" s="3">
        <v>11582.49</v>
      </c>
      <c r="E411" t="s">
        <v>982</v>
      </c>
    </row>
    <row r="412" spans="1:5">
      <c r="A412" t="s">
        <v>560</v>
      </c>
      <c r="B412" t="s">
        <v>561</v>
      </c>
      <c r="C412" s="2">
        <v>43773</v>
      </c>
      <c r="D412" s="3">
        <v>9078.73</v>
      </c>
      <c r="E412" t="s">
        <v>615</v>
      </c>
    </row>
    <row r="413" spans="1:5">
      <c r="A413" t="s">
        <v>735</v>
      </c>
      <c r="B413" t="s">
        <v>537</v>
      </c>
      <c r="C413" s="2">
        <v>43676</v>
      </c>
      <c r="D413" s="3">
        <v>13438.93</v>
      </c>
      <c r="E413" t="s">
        <v>822</v>
      </c>
    </row>
    <row r="414" spans="1:5">
      <c r="A414" t="s">
        <v>167</v>
      </c>
      <c r="B414" t="s">
        <v>14</v>
      </c>
      <c r="C414" s="2">
        <v>43676</v>
      </c>
      <c r="D414" s="3">
        <v>2640</v>
      </c>
      <c r="E414" t="s">
        <v>822</v>
      </c>
    </row>
    <row r="415" spans="1:5">
      <c r="A415" t="s">
        <v>167</v>
      </c>
      <c r="B415" t="s">
        <v>14</v>
      </c>
      <c r="C415" s="2">
        <v>43677</v>
      </c>
      <c r="D415" s="3">
        <v>2640</v>
      </c>
      <c r="E415" t="s">
        <v>822</v>
      </c>
    </row>
    <row r="416" spans="1:5">
      <c r="A416" t="s">
        <v>167</v>
      </c>
      <c r="B416" t="s">
        <v>14</v>
      </c>
      <c r="C416" s="2">
        <v>43843</v>
      </c>
      <c r="D416" s="3">
        <v>349600</v>
      </c>
      <c r="E416" t="s">
        <v>607</v>
      </c>
    </row>
    <row r="417" spans="1:5">
      <c r="A417" t="s">
        <v>167</v>
      </c>
      <c r="B417" t="s">
        <v>14</v>
      </c>
      <c r="C417" s="2">
        <v>43865</v>
      </c>
      <c r="D417" s="3">
        <v>329140</v>
      </c>
      <c r="E417" t="s">
        <v>642</v>
      </c>
    </row>
    <row r="418" spans="1:5">
      <c r="A418" t="s">
        <v>210</v>
      </c>
      <c r="B418" t="s">
        <v>14</v>
      </c>
      <c r="C418" s="2">
        <v>43601</v>
      </c>
      <c r="D418" s="3">
        <v>43067.5</v>
      </c>
      <c r="E418" t="s">
        <v>1053</v>
      </c>
    </row>
    <row r="419" spans="1:5">
      <c r="A419" t="s">
        <v>210</v>
      </c>
      <c r="B419" t="s">
        <v>14</v>
      </c>
      <c r="C419" s="2">
        <v>43703</v>
      </c>
      <c r="D419" s="3">
        <v>2640</v>
      </c>
      <c r="E419" t="s">
        <v>833</v>
      </c>
    </row>
    <row r="420" spans="1:5">
      <c r="A420" t="s">
        <v>210</v>
      </c>
      <c r="B420" t="s">
        <v>14</v>
      </c>
      <c r="C420" s="2">
        <v>43782</v>
      </c>
      <c r="D420" s="3">
        <v>308091.8</v>
      </c>
      <c r="E420" t="s">
        <v>1036</v>
      </c>
    </row>
    <row r="421" spans="1:5">
      <c r="A421" t="s">
        <v>32</v>
      </c>
      <c r="B421" t="s">
        <v>33</v>
      </c>
      <c r="C421" s="2">
        <v>43676</v>
      </c>
      <c r="D421" s="3">
        <v>6187.5</v>
      </c>
      <c r="E421" t="s">
        <v>822</v>
      </c>
    </row>
    <row r="422" spans="1:5">
      <c r="A422" t="s">
        <v>32</v>
      </c>
      <c r="B422" t="s">
        <v>33</v>
      </c>
      <c r="C422" s="2">
        <v>43676</v>
      </c>
      <c r="D422" s="3">
        <v>8622.4699999999993</v>
      </c>
      <c r="E422" t="s">
        <v>822</v>
      </c>
    </row>
    <row r="423" spans="1:5">
      <c r="A423" t="s">
        <v>32</v>
      </c>
      <c r="B423" t="s">
        <v>33</v>
      </c>
      <c r="C423" s="2">
        <v>43696</v>
      </c>
      <c r="D423" s="3">
        <v>106023.85</v>
      </c>
      <c r="E423" t="s">
        <v>887</v>
      </c>
    </row>
    <row r="424" spans="1:5">
      <c r="A424" t="s">
        <v>32</v>
      </c>
      <c r="B424" t="s">
        <v>33</v>
      </c>
      <c r="C424" s="2">
        <v>43703</v>
      </c>
      <c r="D424" s="3">
        <v>6315.66</v>
      </c>
      <c r="E424" t="s">
        <v>672</v>
      </c>
    </row>
    <row r="425" spans="1:5">
      <c r="A425" t="s">
        <v>32</v>
      </c>
      <c r="B425" t="s">
        <v>33</v>
      </c>
      <c r="C425" s="2">
        <v>43706</v>
      </c>
      <c r="D425" s="3">
        <v>8235.01</v>
      </c>
      <c r="E425" t="s">
        <v>980</v>
      </c>
    </row>
    <row r="426" spans="1:5">
      <c r="A426" t="s">
        <v>32</v>
      </c>
      <c r="B426" t="s">
        <v>33</v>
      </c>
      <c r="C426" s="2">
        <v>43817</v>
      </c>
      <c r="D426" s="3">
        <v>4715.5600000000004</v>
      </c>
      <c r="E426" t="s">
        <v>582</v>
      </c>
    </row>
    <row r="427" spans="1:5">
      <c r="A427" t="s">
        <v>32</v>
      </c>
      <c r="B427" t="s">
        <v>33</v>
      </c>
      <c r="C427" s="2">
        <v>43817</v>
      </c>
      <c r="D427" s="3">
        <v>28195.84</v>
      </c>
      <c r="E427" t="s">
        <v>581</v>
      </c>
    </row>
    <row r="428" spans="1:5">
      <c r="A428" t="s">
        <v>32</v>
      </c>
      <c r="B428" t="s">
        <v>33</v>
      </c>
      <c r="C428" s="2">
        <v>43836</v>
      </c>
      <c r="D428" s="3">
        <v>5570</v>
      </c>
      <c r="E428" t="s">
        <v>601</v>
      </c>
    </row>
    <row r="429" spans="1:5">
      <c r="A429" t="s">
        <v>621</v>
      </c>
      <c r="B429" t="s">
        <v>33</v>
      </c>
      <c r="C429" s="2">
        <v>43857</v>
      </c>
      <c r="D429" s="3">
        <v>9010</v>
      </c>
      <c r="E429" t="s">
        <v>622</v>
      </c>
    </row>
    <row r="430" spans="1:5">
      <c r="A430" t="s">
        <v>17</v>
      </c>
      <c r="B430" t="s">
        <v>18</v>
      </c>
      <c r="C430" s="2">
        <v>43671</v>
      </c>
      <c r="D430" s="3">
        <v>307330.84999999998</v>
      </c>
      <c r="E430" t="s">
        <v>885</v>
      </c>
    </row>
    <row r="431" spans="1:5">
      <c r="A431" t="s">
        <v>14</v>
      </c>
      <c r="B431" t="s">
        <v>14</v>
      </c>
      <c r="C431" s="2">
        <v>43672</v>
      </c>
      <c r="D431" s="3">
        <v>3080</v>
      </c>
      <c r="E431" t="s">
        <v>931</v>
      </c>
    </row>
    <row r="432" spans="1:5">
      <c r="A432" t="s">
        <v>14</v>
      </c>
      <c r="B432" t="s">
        <v>14</v>
      </c>
      <c r="C432" s="2">
        <v>43702</v>
      </c>
      <c r="D432" s="3">
        <v>11931.25</v>
      </c>
      <c r="E432" t="s">
        <v>74</v>
      </c>
    </row>
    <row r="433" spans="1:5">
      <c r="A433" t="s">
        <v>14</v>
      </c>
      <c r="B433" t="s">
        <v>14</v>
      </c>
      <c r="C433" s="2">
        <v>43761</v>
      </c>
      <c r="D433" s="3">
        <v>384171.3</v>
      </c>
      <c r="E433" t="s">
        <v>1071</v>
      </c>
    </row>
    <row r="434" spans="1:5">
      <c r="A434" t="s">
        <v>14</v>
      </c>
      <c r="B434" t="s">
        <v>14</v>
      </c>
      <c r="C434" s="2">
        <v>43788</v>
      </c>
      <c r="D434" s="3">
        <v>8596.25</v>
      </c>
      <c r="E434" t="s">
        <v>975</v>
      </c>
    </row>
    <row r="435" spans="1:5">
      <c r="A435" t="s">
        <v>14</v>
      </c>
      <c r="B435" t="s">
        <v>14</v>
      </c>
      <c r="C435" s="2">
        <v>43836</v>
      </c>
      <c r="D435" s="3">
        <v>10087.469999999999</v>
      </c>
      <c r="E435" t="s">
        <v>589</v>
      </c>
    </row>
    <row r="436" spans="1:5">
      <c r="A436" t="s">
        <v>213</v>
      </c>
      <c r="B436" t="s">
        <v>14</v>
      </c>
      <c r="C436" s="2">
        <v>43601</v>
      </c>
      <c r="D436" s="3">
        <v>51568</v>
      </c>
      <c r="E436" t="s">
        <v>1053</v>
      </c>
    </row>
    <row r="437" spans="1:5">
      <c r="A437" t="s">
        <v>213</v>
      </c>
      <c r="B437" t="s">
        <v>14</v>
      </c>
      <c r="C437" s="2">
        <v>43704</v>
      </c>
      <c r="D437" s="3">
        <v>3000</v>
      </c>
      <c r="E437" t="s">
        <v>836</v>
      </c>
    </row>
    <row r="438" spans="1:5">
      <c r="A438" t="s">
        <v>213</v>
      </c>
      <c r="B438" t="s">
        <v>14</v>
      </c>
      <c r="C438" s="2">
        <v>43804</v>
      </c>
      <c r="D438" s="3">
        <v>223218.8</v>
      </c>
      <c r="E438" t="s">
        <v>573</v>
      </c>
    </row>
    <row r="439" spans="1:5">
      <c r="A439" t="s">
        <v>213</v>
      </c>
      <c r="B439" t="s">
        <v>14</v>
      </c>
      <c r="C439" s="2">
        <v>43808</v>
      </c>
      <c r="D439" s="3">
        <v>395500</v>
      </c>
      <c r="E439" t="s">
        <v>572</v>
      </c>
    </row>
    <row r="440" spans="1:5">
      <c r="A440" t="s">
        <v>233</v>
      </c>
      <c r="B440" t="s">
        <v>14</v>
      </c>
      <c r="C440" s="2">
        <v>43672</v>
      </c>
      <c r="D440" s="3">
        <v>2107</v>
      </c>
      <c r="E440" t="s">
        <v>866</v>
      </c>
    </row>
    <row r="441" spans="1:5">
      <c r="A441" t="s">
        <v>201</v>
      </c>
      <c r="B441" t="s">
        <v>14</v>
      </c>
      <c r="C441" s="2">
        <v>43703</v>
      </c>
      <c r="D441" s="3">
        <v>3140</v>
      </c>
      <c r="E441" t="s">
        <v>834</v>
      </c>
    </row>
    <row r="442" spans="1:5">
      <c r="A442" t="s">
        <v>273</v>
      </c>
      <c r="B442" t="s">
        <v>14</v>
      </c>
      <c r="C442" s="2">
        <v>43585</v>
      </c>
      <c r="D442" s="3">
        <v>207055</v>
      </c>
      <c r="E442" t="s">
        <v>785</v>
      </c>
    </row>
    <row r="443" spans="1:5">
      <c r="A443" t="s">
        <v>204</v>
      </c>
      <c r="B443" t="s">
        <v>14</v>
      </c>
      <c r="C443" s="2">
        <v>43601</v>
      </c>
      <c r="D443" s="3">
        <v>38752.5</v>
      </c>
      <c r="E443" t="s">
        <v>1053</v>
      </c>
    </row>
    <row r="444" spans="1:5">
      <c r="A444" t="s">
        <v>204</v>
      </c>
      <c r="B444" t="s">
        <v>14</v>
      </c>
      <c r="C444" s="2">
        <v>43780</v>
      </c>
      <c r="D444" s="3">
        <v>3544.63</v>
      </c>
      <c r="E444" t="s">
        <v>914</v>
      </c>
    </row>
    <row r="445" spans="1:5">
      <c r="A445" t="s">
        <v>476</v>
      </c>
      <c r="B445" t="s">
        <v>14</v>
      </c>
      <c r="C445" s="2">
        <v>43662</v>
      </c>
      <c r="D445" s="3">
        <v>367450</v>
      </c>
      <c r="E445" t="s">
        <v>1004</v>
      </c>
    </row>
    <row r="446" spans="1:5">
      <c r="A446" t="s">
        <v>194</v>
      </c>
      <c r="B446" t="s">
        <v>35</v>
      </c>
      <c r="C446" s="2">
        <v>43671</v>
      </c>
      <c r="D446" s="3">
        <v>11989.33</v>
      </c>
      <c r="E446" t="s">
        <v>866</v>
      </c>
    </row>
    <row r="447" spans="1:5">
      <c r="A447" t="s">
        <v>194</v>
      </c>
      <c r="B447" t="s">
        <v>35</v>
      </c>
      <c r="C447" s="2">
        <v>43756</v>
      </c>
      <c r="D447" s="3">
        <v>43294.03</v>
      </c>
      <c r="E447" t="s">
        <v>973</v>
      </c>
    </row>
    <row r="448" spans="1:5">
      <c r="A448" t="s">
        <v>194</v>
      </c>
      <c r="B448" t="s">
        <v>35</v>
      </c>
      <c r="C448" s="2">
        <v>43759</v>
      </c>
      <c r="D448" s="3">
        <v>7966.33</v>
      </c>
      <c r="E448" t="s">
        <v>608</v>
      </c>
    </row>
    <row r="449" spans="1:5">
      <c r="A449" t="s">
        <v>194</v>
      </c>
      <c r="B449" t="s">
        <v>35</v>
      </c>
      <c r="C449" s="2">
        <v>43787</v>
      </c>
      <c r="D449" s="3">
        <v>15582.5</v>
      </c>
      <c r="E449" t="s">
        <v>976</v>
      </c>
    </row>
    <row r="450" spans="1:5">
      <c r="A450" t="s">
        <v>194</v>
      </c>
      <c r="B450" t="s">
        <v>35</v>
      </c>
      <c r="C450" s="2">
        <v>43788</v>
      </c>
      <c r="D450" s="3">
        <v>5462.5</v>
      </c>
      <c r="E450" t="s">
        <v>551</v>
      </c>
    </row>
    <row r="451" spans="1:5">
      <c r="A451" t="s">
        <v>194</v>
      </c>
      <c r="B451" t="s">
        <v>35</v>
      </c>
      <c r="C451" s="2">
        <v>43788</v>
      </c>
      <c r="D451" s="3">
        <v>2685</v>
      </c>
      <c r="E451" t="s">
        <v>16</v>
      </c>
    </row>
    <row r="452" spans="1:5">
      <c r="A452" t="s">
        <v>194</v>
      </c>
      <c r="B452" t="s">
        <v>35</v>
      </c>
      <c r="C452" s="2">
        <v>43845</v>
      </c>
      <c r="D452" s="3">
        <v>12564</v>
      </c>
      <c r="E452" t="s">
        <v>597</v>
      </c>
    </row>
    <row r="453" spans="1:5">
      <c r="A453" t="s">
        <v>194</v>
      </c>
      <c r="B453" t="s">
        <v>35</v>
      </c>
      <c r="C453" s="2">
        <v>43874</v>
      </c>
      <c r="D453" s="3">
        <v>91000</v>
      </c>
      <c r="E453" t="s">
        <v>645</v>
      </c>
    </row>
    <row r="454" spans="1:5">
      <c r="A454" t="s">
        <v>194</v>
      </c>
      <c r="B454" t="s">
        <v>35</v>
      </c>
      <c r="C454" s="2">
        <v>43879</v>
      </c>
      <c r="D454" s="3">
        <v>6780</v>
      </c>
      <c r="E454" t="s">
        <v>612</v>
      </c>
    </row>
    <row r="455" spans="1:5">
      <c r="A455" t="s">
        <v>194</v>
      </c>
      <c r="B455" t="s">
        <v>35</v>
      </c>
      <c r="C455" s="2">
        <v>43879</v>
      </c>
      <c r="D455" s="3">
        <v>7977.6</v>
      </c>
      <c r="E455" t="s">
        <v>608</v>
      </c>
    </row>
    <row r="456" spans="1:5">
      <c r="A456" t="s">
        <v>194</v>
      </c>
      <c r="B456" t="s">
        <v>35</v>
      </c>
      <c r="C456" s="2">
        <v>43897</v>
      </c>
      <c r="D456" s="3">
        <v>6780</v>
      </c>
      <c r="E456" t="s">
        <v>608</v>
      </c>
    </row>
    <row r="457" spans="1:5">
      <c r="A457" t="s">
        <v>194</v>
      </c>
      <c r="B457" t="s">
        <v>35</v>
      </c>
      <c r="C457" s="2">
        <v>43915</v>
      </c>
      <c r="D457" s="3">
        <v>7113.38</v>
      </c>
      <c r="E457" t="s">
        <v>664</v>
      </c>
    </row>
    <row r="458" spans="1:5">
      <c r="A458" t="s">
        <v>19</v>
      </c>
      <c r="B458" t="s">
        <v>14</v>
      </c>
      <c r="C458" s="2">
        <v>43626</v>
      </c>
      <c r="D458" s="3">
        <v>177398.68</v>
      </c>
      <c r="E458" t="s">
        <v>983</v>
      </c>
    </row>
    <row r="459" spans="1:5">
      <c r="A459" t="s">
        <v>19</v>
      </c>
      <c r="B459" t="s">
        <v>14</v>
      </c>
      <c r="C459" s="2">
        <v>43661</v>
      </c>
      <c r="D459" s="3">
        <v>3721.13</v>
      </c>
      <c r="E459" t="s">
        <v>859</v>
      </c>
    </row>
    <row r="460" spans="1:5">
      <c r="A460" t="s">
        <v>19</v>
      </c>
      <c r="B460" t="s">
        <v>14</v>
      </c>
      <c r="C460" s="2">
        <v>43692</v>
      </c>
      <c r="D460" s="3">
        <v>3851.88</v>
      </c>
      <c r="E460" t="s">
        <v>926</v>
      </c>
    </row>
    <row r="461" spans="1:5">
      <c r="A461" t="s">
        <v>19</v>
      </c>
      <c r="B461" t="s">
        <v>14</v>
      </c>
      <c r="C461" s="2">
        <v>43836</v>
      </c>
      <c r="D461" s="3">
        <v>132714.38</v>
      </c>
      <c r="E461" t="s">
        <v>588</v>
      </c>
    </row>
    <row r="462" spans="1:5">
      <c r="A462" t="s">
        <v>69</v>
      </c>
      <c r="B462" t="s">
        <v>95</v>
      </c>
      <c r="C462" s="2">
        <v>43606</v>
      </c>
      <c r="D462" s="3">
        <v>93949.91</v>
      </c>
      <c r="E462" t="s">
        <v>1008</v>
      </c>
    </row>
    <row r="463" spans="1:5">
      <c r="A463" t="s">
        <v>69</v>
      </c>
      <c r="B463" t="s">
        <v>14</v>
      </c>
      <c r="C463" s="2">
        <v>43661</v>
      </c>
      <c r="D463" s="3">
        <v>1450</v>
      </c>
      <c r="E463" t="s">
        <v>858</v>
      </c>
    </row>
    <row r="464" spans="1:5">
      <c r="A464" t="s">
        <v>69</v>
      </c>
      <c r="B464" t="s">
        <v>14</v>
      </c>
      <c r="C464" s="2">
        <v>43662</v>
      </c>
      <c r="D464" s="3">
        <v>3244</v>
      </c>
      <c r="E464" t="s">
        <v>1019</v>
      </c>
    </row>
    <row r="465" spans="1:5">
      <c r="A465" t="s">
        <v>69</v>
      </c>
      <c r="B465" t="s">
        <v>14</v>
      </c>
      <c r="C465" s="2">
        <v>43677</v>
      </c>
      <c r="D465" s="3">
        <v>19291.25</v>
      </c>
      <c r="E465" t="s">
        <v>866</v>
      </c>
    </row>
    <row r="466" spans="1:5">
      <c r="A466" t="s">
        <v>69</v>
      </c>
      <c r="B466" t="s">
        <v>14</v>
      </c>
      <c r="C466" s="2">
        <v>43683</v>
      </c>
      <c r="D466" s="3">
        <v>2640</v>
      </c>
      <c r="E466" t="s">
        <v>865</v>
      </c>
    </row>
    <row r="467" spans="1:5">
      <c r="A467" t="s">
        <v>41</v>
      </c>
      <c r="B467" t="s">
        <v>10</v>
      </c>
      <c r="C467" s="2">
        <v>43780</v>
      </c>
      <c r="D467" s="3">
        <v>335213.5</v>
      </c>
      <c r="E467" t="s">
        <v>916</v>
      </c>
    </row>
    <row r="468" spans="1:5">
      <c r="A468" t="s">
        <v>643</v>
      </c>
      <c r="B468" t="s">
        <v>316</v>
      </c>
      <c r="C468" s="2">
        <v>43867</v>
      </c>
      <c r="D468" s="3">
        <v>55300</v>
      </c>
      <c r="E468" t="s">
        <v>644</v>
      </c>
    </row>
    <row r="469" spans="1:5">
      <c r="A469" t="s">
        <v>420</v>
      </c>
      <c r="B469" t="s">
        <v>421</v>
      </c>
      <c r="C469" s="2">
        <v>43798</v>
      </c>
      <c r="D469" s="3">
        <v>15450</v>
      </c>
      <c r="E469" t="s">
        <v>896</v>
      </c>
    </row>
    <row r="470" spans="1:5">
      <c r="A470" t="s">
        <v>78</v>
      </c>
      <c r="B470" t="s">
        <v>79</v>
      </c>
      <c r="C470" s="2">
        <v>43642</v>
      </c>
      <c r="D470" s="3">
        <v>6941.29</v>
      </c>
      <c r="E470" t="s">
        <v>940</v>
      </c>
    </row>
    <row r="471" spans="1:5">
      <c r="A471" t="s">
        <v>78</v>
      </c>
      <c r="B471" t="s">
        <v>79</v>
      </c>
      <c r="C471" s="2">
        <v>43682</v>
      </c>
      <c r="D471" s="3">
        <v>6941.29</v>
      </c>
      <c r="E471" t="s">
        <v>664</v>
      </c>
    </row>
    <row r="472" spans="1:5">
      <c r="A472" t="s">
        <v>78</v>
      </c>
      <c r="B472" t="s">
        <v>79</v>
      </c>
      <c r="C472" s="2">
        <v>43753</v>
      </c>
      <c r="D472" s="3">
        <v>6941.29</v>
      </c>
      <c r="E472" t="s">
        <v>615</v>
      </c>
    </row>
    <row r="473" spans="1:5">
      <c r="A473" t="s">
        <v>78</v>
      </c>
      <c r="B473" t="s">
        <v>79</v>
      </c>
      <c r="C473" s="2">
        <v>43756</v>
      </c>
      <c r="D473" s="3">
        <v>32662.5</v>
      </c>
      <c r="E473" t="s">
        <v>555</v>
      </c>
    </row>
    <row r="474" spans="1:5">
      <c r="A474" t="s">
        <v>78</v>
      </c>
      <c r="B474" t="s">
        <v>79</v>
      </c>
      <c r="C474" s="2">
        <v>43845</v>
      </c>
      <c r="D474" s="3">
        <v>8060</v>
      </c>
      <c r="E474" t="s">
        <v>497</v>
      </c>
    </row>
    <row r="475" spans="1:5">
      <c r="A475" t="s">
        <v>78</v>
      </c>
      <c r="B475" t="s">
        <v>79</v>
      </c>
      <c r="C475" s="2">
        <v>43845</v>
      </c>
      <c r="D475" s="3">
        <v>8060</v>
      </c>
      <c r="E475" t="s">
        <v>608</v>
      </c>
    </row>
    <row r="476" spans="1:5">
      <c r="A476" t="s">
        <v>78</v>
      </c>
      <c r="B476" t="s">
        <v>79</v>
      </c>
      <c r="C476" s="2">
        <v>43845</v>
      </c>
      <c r="D476" s="3">
        <v>8060</v>
      </c>
      <c r="E476" t="s">
        <v>608</v>
      </c>
    </row>
    <row r="477" spans="1:5">
      <c r="A477" t="s">
        <v>34</v>
      </c>
      <c r="B477" t="s">
        <v>35</v>
      </c>
      <c r="C477" s="2">
        <v>43565</v>
      </c>
      <c r="D477" s="3">
        <v>29559.599999999999</v>
      </c>
      <c r="E477" t="s">
        <v>948</v>
      </c>
    </row>
    <row r="478" spans="1:5">
      <c r="A478" t="s">
        <v>34</v>
      </c>
      <c r="B478" t="s">
        <v>35</v>
      </c>
      <c r="C478" s="2">
        <v>43651</v>
      </c>
      <c r="D478" s="3">
        <v>1122.1099999999999</v>
      </c>
      <c r="E478" t="s">
        <v>730</v>
      </c>
    </row>
    <row r="479" spans="1:5">
      <c r="A479" t="s">
        <v>34</v>
      </c>
      <c r="B479" t="s">
        <v>35</v>
      </c>
      <c r="C479" s="2">
        <v>43676</v>
      </c>
      <c r="D479" s="3">
        <v>7360.16</v>
      </c>
      <c r="E479" t="s">
        <v>1092</v>
      </c>
    </row>
    <row r="480" spans="1:5">
      <c r="A480" t="s">
        <v>34</v>
      </c>
      <c r="B480" t="s">
        <v>35</v>
      </c>
      <c r="C480" s="2">
        <v>43756</v>
      </c>
      <c r="D480" s="3">
        <v>31080</v>
      </c>
      <c r="E480" t="s">
        <v>555</v>
      </c>
    </row>
    <row r="481" spans="1:5">
      <c r="A481" t="s">
        <v>34</v>
      </c>
      <c r="B481" t="s">
        <v>35</v>
      </c>
      <c r="C481" s="2">
        <v>43759</v>
      </c>
      <c r="D481" s="3">
        <v>7966.33</v>
      </c>
      <c r="E481" t="s">
        <v>608</v>
      </c>
    </row>
    <row r="482" spans="1:5">
      <c r="A482" t="s">
        <v>34</v>
      </c>
      <c r="B482" t="s">
        <v>35</v>
      </c>
      <c r="C482" s="2">
        <v>43845</v>
      </c>
      <c r="D482" s="3">
        <v>8147</v>
      </c>
      <c r="E482" t="s">
        <v>595</v>
      </c>
    </row>
    <row r="483" spans="1:5">
      <c r="A483" t="s">
        <v>34</v>
      </c>
      <c r="B483" t="s">
        <v>35</v>
      </c>
      <c r="C483" s="2">
        <v>43879</v>
      </c>
      <c r="D483" s="3">
        <v>6990</v>
      </c>
      <c r="E483" t="s">
        <v>612</v>
      </c>
    </row>
    <row r="484" spans="1:5">
      <c r="A484" t="s">
        <v>34</v>
      </c>
      <c r="B484" t="s">
        <v>35</v>
      </c>
      <c r="C484" s="2">
        <v>43879</v>
      </c>
      <c r="D484" s="3">
        <v>7464</v>
      </c>
      <c r="E484" t="s">
        <v>608</v>
      </c>
    </row>
    <row r="485" spans="1:5">
      <c r="A485" t="s">
        <v>34</v>
      </c>
      <c r="B485" t="s">
        <v>35</v>
      </c>
      <c r="C485" s="2">
        <v>43897</v>
      </c>
      <c r="D485" s="3">
        <v>6780</v>
      </c>
      <c r="E485" t="s">
        <v>608</v>
      </c>
    </row>
    <row r="486" spans="1:5">
      <c r="A486" t="s">
        <v>34</v>
      </c>
      <c r="B486" t="s">
        <v>35</v>
      </c>
      <c r="C486" s="2">
        <v>43915</v>
      </c>
      <c r="D486" s="3">
        <v>7149.4</v>
      </c>
      <c r="E486" t="s">
        <v>664</v>
      </c>
    </row>
    <row r="487" spans="1:5">
      <c r="A487" t="s">
        <v>143</v>
      </c>
      <c r="B487" t="s">
        <v>12</v>
      </c>
      <c r="C487" s="2">
        <v>43675</v>
      </c>
      <c r="D487" s="3">
        <v>3974.28</v>
      </c>
      <c r="E487" t="s">
        <v>937</v>
      </c>
    </row>
    <row r="488" spans="1:5">
      <c r="A488" t="s">
        <v>143</v>
      </c>
      <c r="B488" t="s">
        <v>12</v>
      </c>
      <c r="C488" s="2">
        <v>43676</v>
      </c>
      <c r="D488" s="3">
        <v>2218</v>
      </c>
      <c r="E488" t="s">
        <v>822</v>
      </c>
    </row>
    <row r="489" spans="1:5">
      <c r="A489" t="s">
        <v>143</v>
      </c>
      <c r="B489" t="s">
        <v>12</v>
      </c>
      <c r="C489" s="2">
        <v>43733</v>
      </c>
      <c r="D489" s="3">
        <v>7748.33</v>
      </c>
      <c r="E489" t="s">
        <v>667</v>
      </c>
    </row>
    <row r="490" spans="1:5">
      <c r="A490" t="s">
        <v>143</v>
      </c>
      <c r="B490" t="s">
        <v>12</v>
      </c>
      <c r="C490" s="2">
        <v>43788</v>
      </c>
      <c r="D490" s="3">
        <v>2685</v>
      </c>
      <c r="E490" t="s">
        <v>16</v>
      </c>
    </row>
    <row r="491" spans="1:5">
      <c r="A491" t="s">
        <v>143</v>
      </c>
      <c r="B491" t="s">
        <v>12</v>
      </c>
      <c r="C491" s="2">
        <v>43837</v>
      </c>
      <c r="D491" s="3">
        <v>8947</v>
      </c>
      <c r="E491" t="s">
        <v>597</v>
      </c>
    </row>
    <row r="492" spans="1:5">
      <c r="A492" t="s">
        <v>143</v>
      </c>
      <c r="B492" t="s">
        <v>12</v>
      </c>
      <c r="C492" s="2">
        <v>43844</v>
      </c>
      <c r="D492" s="3">
        <v>19301.63</v>
      </c>
      <c r="E492" t="s">
        <v>592</v>
      </c>
    </row>
    <row r="493" spans="1:5">
      <c r="A493" t="s">
        <v>143</v>
      </c>
      <c r="B493" t="s">
        <v>12</v>
      </c>
      <c r="C493" s="2">
        <v>43864</v>
      </c>
      <c r="D493" s="3">
        <v>1250</v>
      </c>
      <c r="E493" t="s">
        <v>636</v>
      </c>
    </row>
    <row r="494" spans="1:5">
      <c r="A494" t="s">
        <v>143</v>
      </c>
      <c r="B494" t="s">
        <v>12</v>
      </c>
      <c r="C494" s="2">
        <v>43896</v>
      </c>
      <c r="D494" s="3">
        <v>1250</v>
      </c>
      <c r="E494" t="s">
        <v>222</v>
      </c>
    </row>
    <row r="495" spans="1:5">
      <c r="A495" t="s">
        <v>143</v>
      </c>
      <c r="B495" t="s">
        <v>12</v>
      </c>
      <c r="C495" s="2">
        <v>43896</v>
      </c>
      <c r="D495" s="3">
        <v>1250</v>
      </c>
      <c r="E495" t="s">
        <v>222</v>
      </c>
    </row>
    <row r="496" spans="1:5">
      <c r="A496" t="s">
        <v>584</v>
      </c>
      <c r="B496" t="s">
        <v>25</v>
      </c>
      <c r="C496" s="2">
        <v>43691</v>
      </c>
      <c r="D496" s="3">
        <v>11582.51</v>
      </c>
      <c r="E496" t="s">
        <v>982</v>
      </c>
    </row>
    <row r="497" spans="1:5">
      <c r="A497" t="s">
        <v>584</v>
      </c>
      <c r="B497" t="s">
        <v>25</v>
      </c>
      <c r="C497" s="2">
        <v>43836</v>
      </c>
      <c r="D497" s="3">
        <v>47288.6</v>
      </c>
      <c r="E497" t="s">
        <v>592</v>
      </c>
    </row>
    <row r="498" spans="1:5">
      <c r="A498" t="s">
        <v>584</v>
      </c>
      <c r="B498" t="s">
        <v>25</v>
      </c>
      <c r="C498" s="2">
        <v>43864</v>
      </c>
      <c r="D498" s="3">
        <v>34651.730000000003</v>
      </c>
      <c r="E498" t="s">
        <v>182</v>
      </c>
    </row>
    <row r="499" spans="1:5">
      <c r="D499" s="3">
        <f>SUM(D2:D498)</f>
        <v>11235448.08</v>
      </c>
    </row>
    <row r="500" spans="1:5">
      <c r="D500" s="3">
        <f>D8+D16+D25+D35+D60+D96+D173+D200+D202+D261+D291+D293+D317+D358+D424+D426+D427+D432+D451+D490</f>
        <v>217169.62</v>
      </c>
    </row>
    <row r="501" spans="1:5" ht="15.75" thickBot="1">
      <c r="D501" s="9">
        <f>D8+D16+D25+D35+D60+D96+D173+D200+D202+D261+D291+D293+D317+D358+D424+D426+D427+D451+D490</f>
        <v>205238.37</v>
      </c>
    </row>
    <row r="502" spans="1:5" ht="15.75" thickTop="1"/>
    <row r="504" spans="1:5">
      <c r="D504" s="3">
        <f>SUM(D2:D498)</f>
        <v>11235448.08</v>
      </c>
    </row>
  </sheetData>
  <sortState ref="A2:E504">
    <sortCondition ref="A1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="82" zoomScaleNormal="82" workbookViewId="0">
      <selection activeCell="E24" sqref="E24"/>
    </sheetView>
  </sheetViews>
  <sheetFormatPr defaultRowHeight="15"/>
  <cols>
    <col min="1" max="1" width="34.42578125" bestFit="1" customWidth="1"/>
    <col min="2" max="3" width="13.140625" bestFit="1" customWidth="1"/>
    <col min="4" max="5" width="15" bestFit="1" customWidth="1"/>
    <col min="6" max="7" width="13.140625" bestFit="1" customWidth="1"/>
    <col min="8" max="9" width="15" bestFit="1" customWidth="1"/>
    <col min="10" max="10" width="13.140625" bestFit="1" customWidth="1"/>
    <col min="11" max="12" width="15" bestFit="1" customWidth="1"/>
    <col min="13" max="13" width="13.140625" bestFit="1" customWidth="1"/>
    <col min="15" max="15" width="17.42578125" customWidth="1"/>
    <col min="16" max="16" width="15" style="12" bestFit="1" customWidth="1"/>
  </cols>
  <sheetData>
    <row r="1" spans="1:16" s="6" customFormat="1" ht="18" thickBot="1">
      <c r="A1" s="6" t="s">
        <v>1099</v>
      </c>
      <c r="B1" s="7">
        <v>43556</v>
      </c>
      <c r="C1" s="7">
        <v>43586</v>
      </c>
      <c r="D1" s="6" t="s">
        <v>1100</v>
      </c>
      <c r="E1" s="7">
        <v>43647</v>
      </c>
      <c r="F1" s="7">
        <v>43678</v>
      </c>
      <c r="G1" s="7">
        <v>43709</v>
      </c>
      <c r="H1" s="7">
        <v>43739</v>
      </c>
      <c r="I1" s="7">
        <v>43770</v>
      </c>
      <c r="J1" s="7">
        <v>43800</v>
      </c>
      <c r="K1" s="7">
        <v>43831</v>
      </c>
      <c r="L1" s="7">
        <v>43862</v>
      </c>
      <c r="M1" s="7">
        <v>43891</v>
      </c>
      <c r="P1" s="14"/>
    </row>
    <row r="2" spans="1:16" ht="15.75" thickTop="1">
      <c r="A2" t="s">
        <v>278</v>
      </c>
      <c r="F2" s="5">
        <f>' 2019 2020'!D2</f>
        <v>11582.49</v>
      </c>
      <c r="H2" s="5">
        <f>' 2019 2020'!D3</f>
        <v>9078.73</v>
      </c>
      <c r="P2" s="12">
        <f t="shared" ref="P2:P33" si="0">SUM(B2:O2)</f>
        <v>20661.22</v>
      </c>
    </row>
    <row r="3" spans="1:16">
      <c r="A3" t="s">
        <v>29</v>
      </c>
      <c r="E3" s="5">
        <f>SUM(' 2019 2020'!D4:D6)</f>
        <v>34681.710000000006</v>
      </c>
      <c r="F3" s="5">
        <f>' 2019 2020'!D7</f>
        <v>6270</v>
      </c>
      <c r="J3" s="5">
        <f>' 2019 2020'!D8</f>
        <v>28205.84</v>
      </c>
      <c r="K3" s="5">
        <f>' 2019 2020'!D9</f>
        <v>5570</v>
      </c>
      <c r="P3" s="12">
        <f t="shared" si="0"/>
        <v>74727.55</v>
      </c>
    </row>
    <row r="4" spans="1:16">
      <c r="A4" t="s">
        <v>24</v>
      </c>
      <c r="E4" s="5">
        <f>SUM(' 2019 2020'!D10:D14)</f>
        <v>17861.71</v>
      </c>
      <c r="F4" s="5">
        <f>SUM(' 2019 2020'!D15:D17)</f>
        <v>49817.47</v>
      </c>
      <c r="H4" s="5">
        <f>SUM(' 2019 2020'!D18:D19)</f>
        <v>22490.94</v>
      </c>
      <c r="I4" s="5">
        <f>SUM(' 2019 2020'!D20:D22)</f>
        <v>59096.61</v>
      </c>
      <c r="J4" s="5">
        <f>SUM(' 2019 2020'!D23:D25)</f>
        <v>52197.58</v>
      </c>
      <c r="K4" s="5">
        <f>SUM(' 2019 2020'!D26:D27)</f>
        <v>25037</v>
      </c>
      <c r="L4" s="5">
        <f>' 2019 2020'!D28</f>
        <v>14250</v>
      </c>
      <c r="M4" s="5">
        <f>SUM(' 2019 2020'!D29:D30)</f>
        <v>56300</v>
      </c>
      <c r="P4" s="12">
        <f t="shared" si="0"/>
        <v>297051.31</v>
      </c>
    </row>
    <row r="5" spans="1:16">
      <c r="A5" t="s">
        <v>407</v>
      </c>
      <c r="E5" s="5">
        <f>SUM(' 2019 2020'!D31:D33)</f>
        <v>35030.49</v>
      </c>
      <c r="F5" s="5">
        <f>SUM(' 2019 2020'!D34:D36)</f>
        <v>26694.080000000002</v>
      </c>
      <c r="P5" s="12">
        <f t="shared" si="0"/>
        <v>61724.57</v>
      </c>
    </row>
    <row r="6" spans="1:16">
      <c r="A6" t="s">
        <v>73</v>
      </c>
      <c r="D6" s="5">
        <f>' 2019 2020'!D37</f>
        <v>6941.29</v>
      </c>
      <c r="H6" s="5">
        <f>' 2019 2020'!D38</f>
        <v>6941.29</v>
      </c>
      <c r="K6" s="5">
        <f>SUM(' 2019 2020'!D39:D42)</f>
        <v>33977</v>
      </c>
      <c r="M6" s="5">
        <f>SUM(' 2019 2020'!D43:D44)</f>
        <v>2500</v>
      </c>
      <c r="P6" s="12">
        <f t="shared" si="0"/>
        <v>50359.58</v>
      </c>
    </row>
    <row r="7" spans="1:16">
      <c r="A7" t="s">
        <v>830</v>
      </c>
      <c r="G7" s="5">
        <f>' 2019 2020'!D45</f>
        <v>95450</v>
      </c>
      <c r="P7" s="12">
        <f t="shared" si="0"/>
        <v>95450</v>
      </c>
    </row>
    <row r="8" spans="1:16">
      <c r="A8" t="s">
        <v>237</v>
      </c>
      <c r="F8" s="5">
        <f>' 2019 2020'!D46</f>
        <v>2640</v>
      </c>
      <c r="G8" s="5">
        <f>' 2019 2020'!D47</f>
        <v>6296.25</v>
      </c>
      <c r="I8" s="5">
        <f>' 2019 2020'!D48</f>
        <v>22783.759999999998</v>
      </c>
      <c r="P8" s="12">
        <f t="shared" si="0"/>
        <v>31720.01</v>
      </c>
    </row>
    <row r="9" spans="1:16">
      <c r="A9" t="s">
        <v>829</v>
      </c>
      <c r="E9" s="5">
        <f>' 2019 2020'!D49</f>
        <v>4304.8</v>
      </c>
      <c r="P9" s="12">
        <f t="shared" si="0"/>
        <v>4304.8</v>
      </c>
    </row>
    <row r="10" spans="1:16">
      <c r="A10" t="s">
        <v>22</v>
      </c>
      <c r="E10" s="5">
        <f>' 2019 2020'!D50</f>
        <v>37993.360000000001</v>
      </c>
      <c r="P10" s="12">
        <f t="shared" si="0"/>
        <v>37993.360000000001</v>
      </c>
    </row>
    <row r="11" spans="1:16">
      <c r="A11" t="s">
        <v>354</v>
      </c>
      <c r="E11" s="5">
        <f>SUM(' 2019 2020'!D51:D54)</f>
        <v>23218.53</v>
      </c>
      <c r="K11" s="5">
        <f>' 2019 2020'!D55</f>
        <v>99992.5</v>
      </c>
      <c r="P11" s="12">
        <f t="shared" si="0"/>
        <v>123211.03</v>
      </c>
    </row>
    <row r="12" spans="1:16">
      <c r="A12" t="s">
        <v>70</v>
      </c>
      <c r="E12" s="5">
        <f>SUM(' 2019 2020'!D56:D58)</f>
        <v>16779.900000000001</v>
      </c>
      <c r="I12" s="5">
        <f>' 2019 2020'!D59</f>
        <v>25139</v>
      </c>
      <c r="J12" s="5">
        <f>' 2019 2020'!D60</f>
        <v>24008.29</v>
      </c>
      <c r="K12" s="5">
        <f>' 2019 2020'!D61</f>
        <v>9987</v>
      </c>
      <c r="M12" s="5">
        <f>' 2019 2020'!D62</f>
        <v>64450</v>
      </c>
      <c r="P12" s="12">
        <f t="shared" si="0"/>
        <v>140364.19</v>
      </c>
    </row>
    <row r="13" spans="1:16">
      <c r="A13" t="s">
        <v>585</v>
      </c>
      <c r="E13" s="5">
        <f>' 2019 2020'!D63</f>
        <v>3450</v>
      </c>
      <c r="G13" s="5">
        <f>' 2019 2020'!D64</f>
        <v>7748.33</v>
      </c>
      <c r="K13" s="5">
        <f>' 2019 2020'!D65</f>
        <v>8584</v>
      </c>
      <c r="P13" s="12">
        <f t="shared" si="0"/>
        <v>19782.330000000002</v>
      </c>
    </row>
    <row r="14" spans="1:16">
      <c r="A14" t="s">
        <v>103</v>
      </c>
      <c r="B14" s="5">
        <f>' 2019 2020'!D66</f>
        <v>71327.600000000006</v>
      </c>
      <c r="E14" s="5">
        <f>' 2019 2020'!D67</f>
        <v>2335.15</v>
      </c>
      <c r="F14" s="5">
        <f>' 2019 2020'!D68</f>
        <v>4115</v>
      </c>
      <c r="H14" s="5">
        <f>SUM(' 2019 2020'!D69:D70)</f>
        <v>8230</v>
      </c>
      <c r="I14" s="5">
        <f>' 2019 2020'!D71</f>
        <v>4750</v>
      </c>
      <c r="K14" s="5">
        <f>' 2019 2020'!D72</f>
        <v>4750</v>
      </c>
      <c r="L14" s="5">
        <f>' 2019 2020'!D73</f>
        <v>4750</v>
      </c>
      <c r="M14" s="5">
        <f>SUM(' 2019 2020'!D74:D75)</f>
        <v>5627.59</v>
      </c>
      <c r="P14" s="12">
        <f t="shared" si="0"/>
        <v>105885.34</v>
      </c>
    </row>
    <row r="15" spans="1:16">
      <c r="A15" t="s">
        <v>135</v>
      </c>
      <c r="F15" s="5">
        <f>SUM(' 2019 2020'!D76:D77)</f>
        <v>16020.47</v>
      </c>
      <c r="H15" s="5">
        <f>SUM(' 2019 2020'!D78:D79)</f>
        <v>22490.94</v>
      </c>
      <c r="I15" s="5">
        <f>' 2019 2020'!D80</f>
        <v>9500</v>
      </c>
      <c r="K15" s="5">
        <f>SUM(' 2019 2020'!D81:D82)</f>
        <v>13117</v>
      </c>
      <c r="L15" s="5">
        <f>SUM(' 2019 2020'!D83:D84)</f>
        <v>10925</v>
      </c>
      <c r="M15" s="5">
        <f>' 2019 2020'!D85</f>
        <v>9500</v>
      </c>
      <c r="P15" s="12">
        <f t="shared" si="0"/>
        <v>81553.41</v>
      </c>
    </row>
    <row r="16" spans="1:16">
      <c r="A16" t="s">
        <v>617</v>
      </c>
      <c r="E16" s="5">
        <f>' 2019 2020'!D86</f>
        <v>22539.56</v>
      </c>
      <c r="F16" s="5">
        <f>' 2019 2020'!D87</f>
        <v>11245.47</v>
      </c>
      <c r="H16" s="5">
        <f>SUM(' 2019 2020'!D88:D89)</f>
        <v>22490.94</v>
      </c>
      <c r="I16" s="5">
        <f>' 2019 2020'!D90</f>
        <v>9500</v>
      </c>
      <c r="K16" s="5">
        <f>' 2019 2020'!D91</f>
        <v>9500</v>
      </c>
      <c r="L16" s="5">
        <f>' 2019 2020'!D92</f>
        <v>9500</v>
      </c>
      <c r="M16" s="5">
        <f>' 2019 2020'!D93</f>
        <v>9500</v>
      </c>
      <c r="P16" s="12">
        <f t="shared" si="0"/>
        <v>94275.97</v>
      </c>
    </row>
    <row r="17" spans="1:16">
      <c r="A17" t="s">
        <v>416</v>
      </c>
      <c r="E17" s="5">
        <f>SUM(' 2019 2020'!D94:D95)</f>
        <v>15060</v>
      </c>
      <c r="F17" s="5">
        <f>' 2019 2020'!D96</f>
        <v>7412</v>
      </c>
      <c r="K17" s="5">
        <f>' 2019 2020'!D97</f>
        <v>7559.81</v>
      </c>
      <c r="P17" s="12">
        <f t="shared" si="0"/>
        <v>30031.81</v>
      </c>
    </row>
    <row r="18" spans="1:16">
      <c r="A18" t="s">
        <v>133</v>
      </c>
      <c r="C18" s="5">
        <f>' 2019 2020'!D98</f>
        <v>40816.379999999997</v>
      </c>
      <c r="F18" s="5">
        <f>' 2019 2020'!D99</f>
        <v>11245.47</v>
      </c>
      <c r="H18" s="5">
        <f>SUM(' 2019 2020'!D100:D101)</f>
        <v>22490.94</v>
      </c>
      <c r="I18" s="5">
        <f>' 2019 2020'!D102</f>
        <v>9500</v>
      </c>
      <c r="J18" s="5">
        <f>' 2019 2020'!D103</f>
        <v>11788.4</v>
      </c>
      <c r="K18" s="5">
        <f>SUM(' 2019 2020'!D104:D105)</f>
        <v>17870</v>
      </c>
      <c r="L18" s="5">
        <f>SUM(' 2019 2020'!D106:D107)</f>
        <v>28552.99</v>
      </c>
      <c r="M18" s="5">
        <f>' 2019 2020'!D108</f>
        <v>9500</v>
      </c>
      <c r="P18" s="12">
        <f t="shared" si="0"/>
        <v>151764.18</v>
      </c>
    </row>
    <row r="19" spans="1:16">
      <c r="A19" t="s">
        <v>11</v>
      </c>
      <c r="C19" s="5">
        <f>' 2019 2020'!D109</f>
        <v>6269.16</v>
      </c>
      <c r="D19" s="5">
        <f>SUM(' 2019 2020'!D110:D112)</f>
        <v>22941.29</v>
      </c>
      <c r="E19" s="5">
        <f>' 2019 2020'!D113</f>
        <v>1984.5</v>
      </c>
      <c r="F19" s="5">
        <f>' 2019 2020'!D114</f>
        <v>6941.29</v>
      </c>
      <c r="H19" s="5">
        <f>' 2019 2020'!D115</f>
        <v>6941.29</v>
      </c>
      <c r="I19" s="5">
        <f>' 2019 2020'!D116</f>
        <v>9634.69</v>
      </c>
      <c r="K19" s="5">
        <f>SUM(' 2019 2020'!D117:D120)</f>
        <v>33127</v>
      </c>
      <c r="L19" s="5">
        <f>SUM(' 2019 2020'!D121:D123)</f>
        <v>50840</v>
      </c>
      <c r="M19" s="5">
        <f>' 2019 2020'!D124</f>
        <v>1250</v>
      </c>
      <c r="P19" s="12">
        <f t="shared" si="0"/>
        <v>139929.22</v>
      </c>
    </row>
    <row r="20" spans="1:16">
      <c r="A20" t="s">
        <v>606</v>
      </c>
      <c r="E20" s="5">
        <f>' 2019 2020'!D125</f>
        <v>18314.330000000002</v>
      </c>
      <c r="F20" s="5">
        <f>' 2019 2020'!D126</f>
        <v>2465</v>
      </c>
      <c r="G20" s="5">
        <f>' 2019 2020'!D127</f>
        <v>7748.33</v>
      </c>
      <c r="K20" s="5">
        <f>' 2019 2020'!D128</f>
        <v>7034</v>
      </c>
      <c r="P20" s="12">
        <f t="shared" si="0"/>
        <v>35561.660000000003</v>
      </c>
    </row>
    <row r="21" spans="1:16">
      <c r="A21" t="s">
        <v>277</v>
      </c>
      <c r="E21" s="5">
        <f>' 2019 2020'!D129</f>
        <v>7542.15</v>
      </c>
      <c r="G21" s="5">
        <f>' 2019 2020'!D130</f>
        <v>7748.3</v>
      </c>
      <c r="K21" s="5">
        <f>' 2019 2020'!D131</f>
        <v>5330</v>
      </c>
      <c r="P21" s="12">
        <f t="shared" si="0"/>
        <v>20620.45</v>
      </c>
    </row>
    <row r="22" spans="1:16">
      <c r="A22" t="s">
        <v>318</v>
      </c>
      <c r="H22" s="5">
        <f>' 2019 2020'!D132</f>
        <v>7966.33</v>
      </c>
      <c r="J22" s="5">
        <f>' 2019 2020'!D133</f>
        <v>9355</v>
      </c>
      <c r="K22" s="5">
        <f>SUM(' 2019 2020'!D134:D135)</f>
        <v>10807</v>
      </c>
      <c r="L22" s="5">
        <f>SUM(' 2019 2020'!D136:D139)</f>
        <v>21610.78</v>
      </c>
      <c r="M22" s="5">
        <f>SUM(' 2019 2020'!D140:D141)</f>
        <v>14894.6</v>
      </c>
      <c r="P22" s="12">
        <f t="shared" si="0"/>
        <v>64633.71</v>
      </c>
    </row>
    <row r="23" spans="1:16">
      <c r="A23" t="s">
        <v>47</v>
      </c>
      <c r="G23" s="5">
        <f>' 2019 2020'!D142</f>
        <v>7748.33</v>
      </c>
      <c r="I23" s="5">
        <f>SUM(' 2019 2020'!D143:D144)</f>
        <v>42243.5</v>
      </c>
      <c r="K23" s="5">
        <f>' 2019 2020'!D145</f>
        <v>9287</v>
      </c>
      <c r="L23" s="5">
        <f>' 2019 2020'!D146</f>
        <v>1392.31</v>
      </c>
      <c r="P23" s="12">
        <f t="shared" si="0"/>
        <v>60671.14</v>
      </c>
    </row>
    <row r="24" spans="1:16">
      <c r="A24" t="s">
        <v>75</v>
      </c>
      <c r="G24" s="5">
        <f>SUM(' 2019 2020'!D147:D148)</f>
        <v>16545.04</v>
      </c>
      <c r="H24" s="5">
        <f>' 2019 2020'!D149</f>
        <v>8890</v>
      </c>
      <c r="J24" s="5">
        <f>' 2019 2020'!D150</f>
        <v>35645.54</v>
      </c>
      <c r="K24" s="5">
        <f>' 2019 2020'!D151</f>
        <v>7107</v>
      </c>
      <c r="M24" s="5">
        <f>' 2019 2020'!D152</f>
        <v>1250</v>
      </c>
      <c r="P24" s="12">
        <f t="shared" si="0"/>
        <v>69437.58</v>
      </c>
    </row>
    <row r="25" spans="1:16">
      <c r="A25" t="s">
        <v>294</v>
      </c>
      <c r="E25" s="5">
        <f>' 2019 2020'!D153</f>
        <v>40508</v>
      </c>
      <c r="H25" s="5">
        <f>' 2019 2020'!D154</f>
        <v>7966.33</v>
      </c>
      <c r="I25" s="5">
        <f>' 2019 2020'!D155</f>
        <v>16134.5</v>
      </c>
      <c r="K25" s="5">
        <f>SUM(' 2019 2020'!D156:D157)</f>
        <v>8697</v>
      </c>
      <c r="L25" s="5">
        <f>SUM(' 2019 2020'!D158:D161)</f>
        <v>18984</v>
      </c>
      <c r="M25" s="5">
        <f>SUM(' 2019 2020'!D162:D164)</f>
        <v>14810</v>
      </c>
      <c r="P25" s="12">
        <f t="shared" si="0"/>
        <v>107099.83</v>
      </c>
    </row>
    <row r="26" spans="1:16">
      <c r="A26" t="s">
        <v>115</v>
      </c>
      <c r="B26" s="5">
        <f>' 2019 2020'!D165</f>
        <v>1624.5</v>
      </c>
      <c r="D26" s="5">
        <f>' 2019 2020'!D166</f>
        <v>409660</v>
      </c>
      <c r="E26" s="5">
        <f>SUM(' 2019 2020'!D167:D168)</f>
        <v>469317.85</v>
      </c>
      <c r="H26" s="5">
        <f>' 2019 2020'!D169</f>
        <v>7966.33</v>
      </c>
      <c r="I26" s="5">
        <f>SUM(' 2019 2020'!D170:D173)</f>
        <v>69646.76999999999</v>
      </c>
      <c r="J26" s="5">
        <f>' 2019 2020'!D174</f>
        <v>4940</v>
      </c>
      <c r="K26" s="5">
        <f>SUM(' 2019 2020'!D175:D176)</f>
        <v>9397</v>
      </c>
      <c r="L26" s="5">
        <f>SUM(' 2019 2020'!D177:D179)</f>
        <v>14810</v>
      </c>
      <c r="M26" s="5">
        <f>SUM(' 2019 2020'!D180:D181)</f>
        <v>13560</v>
      </c>
      <c r="P26" s="12">
        <f t="shared" si="0"/>
        <v>1000922.45</v>
      </c>
    </row>
    <row r="27" spans="1:16">
      <c r="A27" t="s">
        <v>141</v>
      </c>
      <c r="G27" s="5">
        <f>' 2019 2020'!D182</f>
        <v>7748.33</v>
      </c>
      <c r="K27" s="5">
        <f>SUM(' 2019 2020'!D183:D184)</f>
        <v>18810.05</v>
      </c>
      <c r="L27" s="5">
        <f>SUM(' 2019 2020'!D185:D187)</f>
        <v>154930</v>
      </c>
      <c r="P27" s="12">
        <f t="shared" si="0"/>
        <v>181488.38</v>
      </c>
    </row>
    <row r="28" spans="1:16">
      <c r="A28" t="s">
        <v>142</v>
      </c>
      <c r="E28" s="5">
        <f>SUM(' 2019 2020'!D188:D191)</f>
        <v>4929.01</v>
      </c>
      <c r="G28" s="5">
        <f>' 2019 2020'!D182</f>
        <v>7748.33</v>
      </c>
      <c r="I28" s="5">
        <f>' 2019 2020'!D193</f>
        <v>4072</v>
      </c>
      <c r="K28" s="5">
        <f>' 2019 2020'!D194</f>
        <v>5230</v>
      </c>
      <c r="P28" s="12">
        <f t="shared" si="0"/>
        <v>21979.34</v>
      </c>
    </row>
    <row r="29" spans="1:16">
      <c r="A29" t="s">
        <v>27</v>
      </c>
      <c r="C29" s="5">
        <f>SUM(' 2019 2020'!D195:D196)</f>
        <v>6650.35</v>
      </c>
      <c r="E29" s="5">
        <f>' 2019 2020'!D198</f>
        <v>2965.2</v>
      </c>
      <c r="F29" s="5">
        <f>SUM(' 2019 2020'!D199:D200)</f>
        <v>17599.439999999999</v>
      </c>
      <c r="H29" s="5">
        <f>' 2019 2020'!D201</f>
        <v>6941.29</v>
      </c>
      <c r="J29" s="5">
        <f>SUM(' 2019 2020'!D202:D204)</f>
        <v>38936.69</v>
      </c>
      <c r="K29" s="5">
        <f>SUM(' 2019 2020'!D205:D208)</f>
        <v>30790</v>
      </c>
      <c r="P29" s="12">
        <f t="shared" si="0"/>
        <v>103882.97</v>
      </c>
    </row>
    <row r="30" spans="1:16">
      <c r="A30" t="s">
        <v>60</v>
      </c>
      <c r="D30" s="5">
        <f>' 2019 2020'!D209</f>
        <v>27265.5</v>
      </c>
      <c r="E30" s="5">
        <f>' 2019 2020'!D210</f>
        <v>1122.1099999999999</v>
      </c>
      <c r="F30" s="5">
        <f>' 2019 2020'!D211</f>
        <v>24887.439999999999</v>
      </c>
      <c r="G30" s="5">
        <f>' 2019 2020'!D212</f>
        <v>5287.13</v>
      </c>
      <c r="H30" s="5">
        <f>SUM(' 2019 2020'!D213:D214)</f>
        <v>38969.33</v>
      </c>
      <c r="I30" s="5">
        <f>SUM(' 2019 2020'!D215:D216)</f>
        <v>15071.35</v>
      </c>
      <c r="K30" s="5">
        <f>' 2019 2020'!D217</f>
        <v>10597</v>
      </c>
      <c r="L30" s="5">
        <f>SUM(' 2019 2020'!D218:D219)</f>
        <v>14244</v>
      </c>
      <c r="M30" s="5">
        <f>SUM(' 2019 2020'!D220:D221)</f>
        <v>14760.17</v>
      </c>
      <c r="P30" s="12">
        <f t="shared" si="0"/>
        <v>152204.03000000003</v>
      </c>
    </row>
    <row r="31" spans="1:16">
      <c r="A31" t="s">
        <v>62</v>
      </c>
      <c r="D31" s="5">
        <f>' 2019 2020'!D222</f>
        <v>6941.29</v>
      </c>
      <c r="E31" s="5">
        <f>' 2019 2020'!D223</f>
        <v>10607.31</v>
      </c>
      <c r="F31" s="5">
        <f>' 2019 2020'!D224</f>
        <v>6941.29</v>
      </c>
      <c r="H31" s="5">
        <f>' 2019 2020'!D225</f>
        <v>6941.29</v>
      </c>
      <c r="K31" s="5">
        <f>SUM(' 2019 2020'!D226:D232)</f>
        <v>45087</v>
      </c>
      <c r="P31" s="12">
        <f t="shared" si="0"/>
        <v>76518.179999999993</v>
      </c>
    </row>
    <row r="32" spans="1:16">
      <c r="A32" t="s">
        <v>154</v>
      </c>
      <c r="H32" s="5">
        <f>' 2019 2020'!D233</f>
        <v>7966.33</v>
      </c>
      <c r="I32" s="5">
        <f>' 2019 2020'!D234</f>
        <v>15295</v>
      </c>
      <c r="K32" s="5">
        <f>' 2019 2020'!D235</f>
        <v>5380</v>
      </c>
      <c r="L32" s="5">
        <f>SUM(' 2019 2020'!D236:D238)</f>
        <v>14810</v>
      </c>
      <c r="M32" s="5">
        <f>SUM(' 2019 2020'!D239:D242)</f>
        <v>16533.86</v>
      </c>
      <c r="P32" s="12">
        <f t="shared" si="0"/>
        <v>59985.19</v>
      </c>
    </row>
    <row r="33" spans="1:16">
      <c r="A33" t="s">
        <v>1093</v>
      </c>
      <c r="E33" s="5">
        <f>' 2019 2020'!D243</f>
        <v>11457.5</v>
      </c>
      <c r="P33" s="12">
        <f t="shared" si="0"/>
        <v>11457.5</v>
      </c>
    </row>
    <row r="34" spans="1:16">
      <c r="A34" t="s">
        <v>86</v>
      </c>
      <c r="D34" s="5">
        <f>' 2019 2020'!D244</f>
        <v>6941.29</v>
      </c>
      <c r="E34" s="5">
        <f>SUM(' 2019 2020'!D245:D246)</f>
        <v>20350.45</v>
      </c>
      <c r="F34" s="5">
        <f>' 2019 2020'!D247</f>
        <v>6941.29</v>
      </c>
      <c r="H34" s="5">
        <f>SUM(' 2019 2020'!D248:D249)</f>
        <v>8555.59</v>
      </c>
      <c r="K34" s="5">
        <f>SUM(' 2019 2020'!D250:D253)</f>
        <v>33304</v>
      </c>
      <c r="M34" s="5">
        <f>SUM(' 2019 2020'!D254:D255)</f>
        <v>2500</v>
      </c>
      <c r="P34" s="12">
        <f t="shared" ref="P34:P65" si="1">SUM(B34:O34)</f>
        <v>78592.62</v>
      </c>
    </row>
    <row r="35" spans="1:16">
      <c r="A35" t="s">
        <v>49</v>
      </c>
      <c r="C35" s="5">
        <f>' 2019 2020'!D256</f>
        <v>2629.88</v>
      </c>
      <c r="E35" s="5">
        <f>SUM(' 2019 2020'!D257:D258)</f>
        <v>11914.61</v>
      </c>
      <c r="H35" s="5">
        <f>SUM(' 2019 2020'!D259:D260)</f>
        <v>28666.33</v>
      </c>
      <c r="I35" s="5">
        <f>' 2019 2020'!D261</f>
        <v>1751</v>
      </c>
      <c r="K35" s="5">
        <f>' 2019 2020'!D262</f>
        <v>7297</v>
      </c>
      <c r="L35" s="5">
        <f>SUM(' 2019 2020'!D263:D264)</f>
        <v>13560</v>
      </c>
      <c r="M35" s="5">
        <f>SUM(' 2019 2020'!D265:D266)</f>
        <v>13560</v>
      </c>
      <c r="P35" s="12">
        <f t="shared" si="1"/>
        <v>79378.820000000007</v>
      </c>
    </row>
    <row r="36" spans="1:16">
      <c r="A36" t="s">
        <v>55</v>
      </c>
      <c r="C36" s="5">
        <f>' 2019 2020'!D267</f>
        <v>7567.55</v>
      </c>
      <c r="D36" s="5">
        <f>SUM(' 2019 2020'!D268:D269)</f>
        <v>401931.79</v>
      </c>
      <c r="E36" s="5">
        <f>SUM(' 2019 2020'!D270:D271)</f>
        <v>10204.91</v>
      </c>
      <c r="F36" s="5">
        <f>' 2019 2020'!D272</f>
        <v>6941.29</v>
      </c>
      <c r="H36" s="5">
        <f>SUM(' 2019 2020'!D273:D274)</f>
        <v>9339.2900000000009</v>
      </c>
      <c r="I36" s="5">
        <f>SUM(' 2019 2020'!D275:D276)</f>
        <v>36233.75</v>
      </c>
      <c r="J36" s="5">
        <f>SUM(' 2019 2020'!D277:D278)</f>
        <v>30700.080000000002</v>
      </c>
      <c r="K36" s="5">
        <f>SUM(' 2019 2020'!D279:D285)</f>
        <v>104279.87</v>
      </c>
      <c r="L36" s="5">
        <f>SUM(' 2019 2020'!D286:D287)</f>
        <v>2500</v>
      </c>
      <c r="M36" s="5">
        <f>SUM(' 2019 2020'!D288:D293)</f>
        <v>38051.24</v>
      </c>
      <c r="P36" s="12">
        <f t="shared" si="1"/>
        <v>647749.7699999999</v>
      </c>
    </row>
    <row r="37" spans="1:16">
      <c r="A37" t="s">
        <v>66</v>
      </c>
      <c r="D37" s="5">
        <f>' 2019 2020'!D294</f>
        <v>6941.29</v>
      </c>
      <c r="F37" s="5">
        <f>' 2019 2020'!D295</f>
        <v>6941.29</v>
      </c>
      <c r="H37" s="5">
        <f>SUM(' 2019 2020'!D296:D297)</f>
        <v>23099.29</v>
      </c>
      <c r="K37" s="5">
        <f>SUM(' 2019 2020'!D298:D300)</f>
        <v>24180</v>
      </c>
      <c r="L37" s="5">
        <f>' 2019 2020'!D301</f>
        <v>1250</v>
      </c>
      <c r="M37" s="5">
        <f>' 2019 2020'!D302</f>
        <v>1250</v>
      </c>
      <c r="P37" s="12">
        <f t="shared" si="1"/>
        <v>63661.87</v>
      </c>
    </row>
    <row r="38" spans="1:16">
      <c r="A38" t="s">
        <v>44</v>
      </c>
      <c r="D38" s="5">
        <f>SUM(' 2019 2020'!D303:D305)</f>
        <v>22941.29</v>
      </c>
      <c r="F38" s="5">
        <f>SUM(' 2019 2020'!D306:D307)</f>
        <v>13882.58</v>
      </c>
      <c r="H38" s="5">
        <f>' 2019 2020'!D308</f>
        <v>6941.29</v>
      </c>
      <c r="K38" s="5">
        <f>SUM(' 2019 2020'!D309:D312)</f>
        <v>34167</v>
      </c>
      <c r="P38" s="12">
        <f t="shared" si="1"/>
        <v>77932.160000000003</v>
      </c>
    </row>
    <row r="39" spans="1:16">
      <c r="A39" t="s">
        <v>51</v>
      </c>
      <c r="E39" s="5">
        <f>SUM(' 2019 2020'!D313:D315)</f>
        <v>28383.059999999998</v>
      </c>
      <c r="H39" s="5">
        <f>' 2019 2020'!D316</f>
        <v>7966.33</v>
      </c>
      <c r="I39" s="5">
        <f>SUM(' 2019 2020'!D317:D318)</f>
        <v>193948.81</v>
      </c>
      <c r="K39" s="5">
        <f>' 2019 2020'!D319</f>
        <v>7107</v>
      </c>
      <c r="L39" s="5">
        <f>SUM(' 2019 2020'!D320:D321)</f>
        <v>13560</v>
      </c>
      <c r="M39" s="5">
        <f>SUM(' 2019 2020'!D322:D323)</f>
        <v>13650.77</v>
      </c>
      <c r="P39" s="12">
        <f t="shared" si="1"/>
        <v>264615.97000000003</v>
      </c>
    </row>
    <row r="40" spans="1:16">
      <c r="A40" t="s">
        <v>139</v>
      </c>
      <c r="E40" s="5">
        <f>SUM(' 2019 2020'!D324:D327)</f>
        <v>65122.559999999998</v>
      </c>
      <c r="G40" s="5">
        <f>' 2019 2020'!D328</f>
        <v>7748.33</v>
      </c>
      <c r="H40" s="5">
        <f>' 2019 2020'!D329</f>
        <v>3447</v>
      </c>
      <c r="I40" s="5">
        <f>SUM(' 2019 2020'!D330:D331)</f>
        <v>10596.45</v>
      </c>
      <c r="K40" s="5">
        <f>' 2019 2020'!D332</f>
        <v>8757</v>
      </c>
      <c r="P40" s="12">
        <f t="shared" si="1"/>
        <v>95671.34</v>
      </c>
    </row>
    <row r="41" spans="1:16">
      <c r="A41" t="s">
        <v>308</v>
      </c>
      <c r="H41" s="5">
        <f>' 2019 2020'!D333</f>
        <v>7966.33</v>
      </c>
      <c r="I41" s="5">
        <f>' 2019 2020'!D334</f>
        <v>4400</v>
      </c>
      <c r="K41" s="5">
        <f>' 2019 2020'!D335</f>
        <v>5697</v>
      </c>
      <c r="L41" s="5">
        <f>SUM(' 2019 2020'!D336:D338)</f>
        <v>72510</v>
      </c>
      <c r="M41" s="5">
        <f>SUM(' 2019 2020'!D339:D340)</f>
        <v>16207.02</v>
      </c>
      <c r="P41" s="12">
        <f t="shared" si="1"/>
        <v>106780.35</v>
      </c>
    </row>
    <row r="42" spans="1:16">
      <c r="A42" t="s">
        <v>37</v>
      </c>
      <c r="E42" s="5">
        <f>' 2019 2020'!D341</f>
        <v>1868.75</v>
      </c>
      <c r="G42" s="5">
        <f>' 2019 2020'!D342</f>
        <v>7748.33</v>
      </c>
      <c r="H42" s="5">
        <f>' 2019 2020'!D343</f>
        <v>285116.81</v>
      </c>
      <c r="I42" s="5">
        <f>' 2019 2020'!D344</f>
        <v>33586</v>
      </c>
      <c r="K42" s="5">
        <f>' 2019 2020'!D345</f>
        <v>7257</v>
      </c>
      <c r="L42" s="5">
        <f>' 2019 2020'!D346</f>
        <v>50440.61</v>
      </c>
      <c r="P42" s="12">
        <f t="shared" si="1"/>
        <v>386017.5</v>
      </c>
    </row>
    <row r="43" spans="1:16">
      <c r="A43" t="s">
        <v>88</v>
      </c>
      <c r="D43" s="5">
        <f>' 2019 2020'!D347</f>
        <v>6941.29</v>
      </c>
      <c r="E43" s="5">
        <f>' 2019 2020'!D348</f>
        <v>3493.38</v>
      </c>
      <c r="F43" s="5">
        <f>' 2019 2020'!D349</f>
        <v>6941.29</v>
      </c>
      <c r="H43" s="5">
        <f>SUM(' 2019 2020'!D350:D351)</f>
        <v>44434.69</v>
      </c>
      <c r="K43" s="5">
        <f>SUM(' 2019 2020'!D352:D355)</f>
        <v>33127</v>
      </c>
      <c r="P43" s="12">
        <f t="shared" si="1"/>
        <v>94937.65</v>
      </c>
    </row>
    <row r="44" spans="1:16">
      <c r="A44" t="s">
        <v>225</v>
      </c>
      <c r="E44" s="5">
        <f>SUM(' 2019 2020'!D356:D357)</f>
        <v>34675.18</v>
      </c>
      <c r="F44" s="5">
        <f>' 2019 2020'!D358</f>
        <v>350</v>
      </c>
      <c r="P44" s="12">
        <f t="shared" si="1"/>
        <v>35025.18</v>
      </c>
    </row>
    <row r="45" spans="1:16">
      <c r="A45" t="s">
        <v>536</v>
      </c>
      <c r="B45" s="5">
        <f>' 2019 2020'!D359</f>
        <v>112754.4</v>
      </c>
      <c r="F45" s="5">
        <f>SUM(' 2019 2020'!D360:D361)</f>
        <v>82838.740000000005</v>
      </c>
      <c r="H45" s="5">
        <f>' 2019 2020'!D362</f>
        <v>9078.73</v>
      </c>
      <c r="I45" s="5">
        <f>' 2019 2020'!D363</f>
        <v>12054.2</v>
      </c>
      <c r="P45" s="12">
        <f t="shared" si="1"/>
        <v>216726.07000000004</v>
      </c>
    </row>
    <row r="46" spans="1:16">
      <c r="A46" t="s">
        <v>557</v>
      </c>
      <c r="E46" s="5">
        <f>SUM(' 2019 2020'!D364:D367)</f>
        <v>26125.49</v>
      </c>
      <c r="F46" s="5">
        <f>SUM(' 2019 2020'!D368:D369)</f>
        <v>21612.959999999999</v>
      </c>
      <c r="H46" s="5">
        <f>SUM(' 2019 2020'!D370:D371)</f>
        <v>22490.94</v>
      </c>
      <c r="I46" s="5">
        <f>SUM(' 2019 2020'!D372:D373)</f>
        <v>22856</v>
      </c>
      <c r="K46" s="5">
        <f>SUM(' 2019 2020'!D374:D375)</f>
        <v>11340</v>
      </c>
      <c r="L46" s="5">
        <f>' 2019 2020'!D376</f>
        <v>9500</v>
      </c>
      <c r="M46" s="5">
        <f>' 2019 2020'!D377</f>
        <v>9500</v>
      </c>
      <c r="P46" s="12">
        <f t="shared" si="1"/>
        <v>123425.39</v>
      </c>
    </row>
    <row r="47" spans="1:16">
      <c r="A47" t="s">
        <v>599</v>
      </c>
      <c r="E47" s="5">
        <f>SUM(' 2019 2020'!D378:D380)</f>
        <v>7050</v>
      </c>
      <c r="F47" s="5">
        <f>' 2019 2020'!D381</f>
        <v>11245.47</v>
      </c>
      <c r="H47" s="5">
        <f>SUM(' 2019 2020'!D382:D383)</f>
        <v>22490.94</v>
      </c>
      <c r="I47" s="5">
        <f>' 2019 2020'!D384</f>
        <v>9500</v>
      </c>
      <c r="K47" s="5">
        <f>SUM(' 2019 2020'!D385:D386)</f>
        <v>11340</v>
      </c>
      <c r="L47" s="5">
        <f>' 2019 2020'!D387</f>
        <v>9500</v>
      </c>
      <c r="M47" s="5">
        <f>' 2019 2020'!D388</f>
        <v>9500</v>
      </c>
      <c r="P47" s="12">
        <f t="shared" si="1"/>
        <v>80626.41</v>
      </c>
    </row>
    <row r="48" spans="1:16">
      <c r="A48" t="s">
        <v>54</v>
      </c>
      <c r="E48" s="5">
        <f>' 2019 2020'!D389</f>
        <v>15285</v>
      </c>
      <c r="F48" s="5">
        <f>' 2019 2020'!D390</f>
        <v>11245.47</v>
      </c>
      <c r="H48" s="5">
        <f>SUM(' 2019 2020'!D391:D392)</f>
        <v>22490.94</v>
      </c>
      <c r="I48" s="5">
        <f>SUM(' 2019 2020'!D393:D395)</f>
        <v>28483.05</v>
      </c>
      <c r="J48" s="5">
        <f>' 2019 2020'!D396</f>
        <v>4805.6099999999997</v>
      </c>
      <c r="K48" s="5">
        <f>SUM(' 2019 2020'!D397:D398)</f>
        <v>14830</v>
      </c>
      <c r="L48" s="5">
        <f>' 2019 2020'!D399</f>
        <v>9500</v>
      </c>
      <c r="M48" s="5">
        <f>' 2019 2020'!D400</f>
        <v>9500</v>
      </c>
      <c r="P48" s="12">
        <f t="shared" si="1"/>
        <v>116140.07</v>
      </c>
    </row>
    <row r="49" spans="1:16">
      <c r="A49" t="s">
        <v>212</v>
      </c>
      <c r="F49" s="5">
        <f>' 2019 2020'!D401</f>
        <v>2640</v>
      </c>
      <c r="P49" s="12">
        <f t="shared" si="1"/>
        <v>2640</v>
      </c>
    </row>
    <row r="50" spans="1:16">
      <c r="A50" t="s">
        <v>92</v>
      </c>
      <c r="E50" s="5">
        <f>' 2019 2020'!D402</f>
        <v>2640</v>
      </c>
      <c r="P50" s="12">
        <f t="shared" si="1"/>
        <v>2640</v>
      </c>
    </row>
    <row r="51" spans="1:16">
      <c r="A51" t="s">
        <v>15</v>
      </c>
      <c r="K51" s="5">
        <f>' 2019 2020'!D403</f>
        <v>397408</v>
      </c>
      <c r="P51" s="12">
        <f t="shared" si="1"/>
        <v>397408</v>
      </c>
    </row>
    <row r="52" spans="1:16">
      <c r="A52" t="s">
        <v>315</v>
      </c>
      <c r="E52" s="5">
        <f>' 2019 2020'!D404</f>
        <v>2640</v>
      </c>
      <c r="I52" s="5">
        <f>' 2019 2020'!D405</f>
        <v>18281.919999999998</v>
      </c>
      <c r="P52" s="12">
        <f t="shared" si="1"/>
        <v>20921.919999999998</v>
      </c>
    </row>
    <row r="53" spans="1:16">
      <c r="A53" t="s">
        <v>229</v>
      </c>
      <c r="F53" s="5">
        <f>' 2019 2020'!D406</f>
        <v>8107.5</v>
      </c>
      <c r="J53" s="5">
        <f>' 2019 2020'!D407</f>
        <v>3254.5</v>
      </c>
      <c r="K53" s="5">
        <f>SUM(' 2019 2020'!D408:D409)</f>
        <v>113669.56999999999</v>
      </c>
      <c r="P53" s="12">
        <f t="shared" si="1"/>
        <v>125031.56999999999</v>
      </c>
    </row>
    <row r="54" spans="1:16">
      <c r="A54" t="s">
        <v>560</v>
      </c>
      <c r="E54" s="5">
        <f>' 2019 2020'!D410</f>
        <v>13152</v>
      </c>
      <c r="F54" s="5">
        <f>' 2019 2020'!D411</f>
        <v>11582.49</v>
      </c>
      <c r="I54" s="5">
        <f>' 2019 2020'!D412</f>
        <v>9078.73</v>
      </c>
      <c r="P54" s="12">
        <f t="shared" si="1"/>
        <v>33813.22</v>
      </c>
    </row>
    <row r="55" spans="1:16">
      <c r="A55" t="s">
        <v>735</v>
      </c>
      <c r="E55" s="5">
        <f>' 2019 2020'!D413</f>
        <v>13438.93</v>
      </c>
      <c r="P55" s="12">
        <f t="shared" si="1"/>
        <v>13438.93</v>
      </c>
    </row>
    <row r="56" spans="1:16">
      <c r="A56" t="s">
        <v>167</v>
      </c>
      <c r="E56" s="5">
        <f>SUM(' 2019 2020'!D414:D415)</f>
        <v>5280</v>
      </c>
      <c r="K56" s="5">
        <f>' 2019 2020'!D416</f>
        <v>349600</v>
      </c>
      <c r="L56" s="5">
        <f>' 2019 2020'!D417</f>
        <v>329140</v>
      </c>
      <c r="P56" s="12">
        <f t="shared" si="1"/>
        <v>684020</v>
      </c>
    </row>
    <row r="57" spans="1:16">
      <c r="A57" t="s">
        <v>210</v>
      </c>
      <c r="C57" s="5">
        <f>' 2019 2020'!D418</f>
        <v>43067.5</v>
      </c>
      <c r="F57" s="5">
        <f>' 2019 2020'!D419</f>
        <v>2640</v>
      </c>
      <c r="I57" s="5">
        <f>' 2019 2020'!D420</f>
        <v>308091.8</v>
      </c>
      <c r="P57" s="12">
        <f t="shared" si="1"/>
        <v>353799.3</v>
      </c>
    </row>
    <row r="58" spans="1:16">
      <c r="A58" t="s">
        <v>32</v>
      </c>
      <c r="E58" s="5">
        <f>SUM(' 2019 2020'!D421:D422)</f>
        <v>14809.97</v>
      </c>
      <c r="F58" s="5">
        <f>SUM(' 2019 2020'!D423:D425)</f>
        <v>120574.52</v>
      </c>
      <c r="J58" s="5">
        <f>SUM(' 2019 2020'!D426:D427)</f>
        <v>32911.4</v>
      </c>
      <c r="K58" s="5">
        <f>' 2019 2020'!D428</f>
        <v>5570</v>
      </c>
      <c r="P58" s="12">
        <f t="shared" si="1"/>
        <v>173865.88999999998</v>
      </c>
    </row>
    <row r="59" spans="1:16">
      <c r="A59" t="s">
        <v>621</v>
      </c>
      <c r="K59" s="5">
        <f>' 2019 2020'!D429</f>
        <v>9010</v>
      </c>
      <c r="P59" s="12">
        <f t="shared" si="1"/>
        <v>9010</v>
      </c>
    </row>
    <row r="60" spans="1:16">
      <c r="A60" t="s">
        <v>17</v>
      </c>
      <c r="E60" s="5">
        <f>' 2019 2020'!D430</f>
        <v>307330.84999999998</v>
      </c>
      <c r="P60" s="12">
        <f t="shared" si="1"/>
        <v>307330.84999999998</v>
      </c>
    </row>
    <row r="61" spans="1:16">
      <c r="A61" t="s">
        <v>14</v>
      </c>
      <c r="E61" s="5">
        <f>' 2019 2020'!D431</f>
        <v>3080</v>
      </c>
      <c r="F61" s="5">
        <f>' 2019 2020'!D432</f>
        <v>11931.25</v>
      </c>
      <c r="H61" s="5">
        <f>' 2019 2020'!D433</f>
        <v>384171.3</v>
      </c>
      <c r="I61" s="5">
        <f>' 2019 2020'!D434</f>
        <v>8596.25</v>
      </c>
      <c r="K61" s="5">
        <f>' 2019 2020'!D435</f>
        <v>10087.469999999999</v>
      </c>
      <c r="P61" s="12">
        <f t="shared" si="1"/>
        <v>417866.26999999996</v>
      </c>
    </row>
    <row r="62" spans="1:16">
      <c r="A62" t="s">
        <v>213</v>
      </c>
      <c r="C62" s="5">
        <f>' 2019 2020'!D436</f>
        <v>51568</v>
      </c>
      <c r="F62" s="5">
        <f>' 2019 2020'!D437</f>
        <v>3000</v>
      </c>
      <c r="J62" s="5">
        <f>SUM(' 2019 2020'!D438:D439)</f>
        <v>618718.80000000005</v>
      </c>
      <c r="P62" s="12">
        <f t="shared" si="1"/>
        <v>673286.8</v>
      </c>
    </row>
    <row r="63" spans="1:16">
      <c r="A63" t="s">
        <v>233</v>
      </c>
      <c r="E63" s="5">
        <f>' 2019 2020'!D440</f>
        <v>2107</v>
      </c>
      <c r="P63" s="12">
        <f t="shared" si="1"/>
        <v>2107</v>
      </c>
    </row>
    <row r="64" spans="1:16">
      <c r="A64" t="s">
        <v>201</v>
      </c>
      <c r="F64" s="5">
        <f>' 2019 2020'!D441</f>
        <v>3140</v>
      </c>
      <c r="P64" s="12">
        <f t="shared" si="1"/>
        <v>3140</v>
      </c>
    </row>
    <row r="65" spans="1:16">
      <c r="A65" t="s">
        <v>273</v>
      </c>
      <c r="B65" s="5">
        <f>' 2019 2020'!D442</f>
        <v>207055</v>
      </c>
      <c r="P65" s="12">
        <f t="shared" si="1"/>
        <v>207055</v>
      </c>
    </row>
    <row r="66" spans="1:16">
      <c r="A66" t="s">
        <v>204</v>
      </c>
      <c r="C66" s="5">
        <f>' 2019 2020'!D443</f>
        <v>38752.5</v>
      </c>
      <c r="I66" s="5">
        <f>' 2019 2020'!D444</f>
        <v>3544.63</v>
      </c>
      <c r="P66" s="12">
        <f t="shared" ref="P66:P77" si="2">SUM(B66:O66)</f>
        <v>42297.13</v>
      </c>
    </row>
    <row r="67" spans="1:16">
      <c r="A67" t="s">
        <v>476</v>
      </c>
      <c r="E67" s="5">
        <f>' 2019 2020'!D445</f>
        <v>367450</v>
      </c>
      <c r="P67" s="12">
        <f t="shared" si="2"/>
        <v>367450</v>
      </c>
    </row>
    <row r="68" spans="1:16">
      <c r="A68" t="s">
        <v>194</v>
      </c>
      <c r="E68" s="5">
        <f>' 2019 2020'!D446</f>
        <v>11989.33</v>
      </c>
      <c r="H68" s="5">
        <f>SUM(' 2019 2020'!D447:D448)</f>
        <v>51260.36</v>
      </c>
      <c r="I68" s="5">
        <f>SUM(' 2019 2020'!D449:D451)</f>
        <v>23730</v>
      </c>
      <c r="K68" s="5">
        <f>' 2019 2020'!D452</f>
        <v>12564</v>
      </c>
      <c r="L68" s="5">
        <f>SUM(' 2019 2020'!D453:D455)</f>
        <v>105757.6</v>
      </c>
      <c r="M68" s="5">
        <f>SUM(' 2019 2020'!D456:D457)</f>
        <v>13893.380000000001</v>
      </c>
      <c r="P68" s="12">
        <f t="shared" si="2"/>
        <v>219194.67</v>
      </c>
    </row>
    <row r="69" spans="1:16">
      <c r="A69" t="s">
        <v>19</v>
      </c>
      <c r="D69" s="5">
        <f>' 2019 2020'!D458</f>
        <v>177398.68</v>
      </c>
      <c r="E69" s="5">
        <f>' 2019 2020'!D459</f>
        <v>3721.13</v>
      </c>
      <c r="F69" s="5">
        <f>' 2019 2020'!D460</f>
        <v>3851.88</v>
      </c>
      <c r="K69" s="5">
        <f>' 2019 2020'!D461</f>
        <v>132714.38</v>
      </c>
      <c r="P69" s="12">
        <f t="shared" si="2"/>
        <v>317686.07</v>
      </c>
    </row>
    <row r="70" spans="1:16">
      <c r="A70" t="s">
        <v>69</v>
      </c>
      <c r="C70" s="5">
        <f>' 2019 2020'!D462</f>
        <v>93949.91</v>
      </c>
      <c r="E70" s="5">
        <f>SUM(' 2019 2020'!D463:D465)</f>
        <v>23985.25</v>
      </c>
      <c r="F70" s="5">
        <f>' 2019 2020'!D466</f>
        <v>2640</v>
      </c>
      <c r="P70" s="12">
        <f t="shared" si="2"/>
        <v>120575.16</v>
      </c>
    </row>
    <row r="71" spans="1:16">
      <c r="A71" t="s">
        <v>41</v>
      </c>
      <c r="I71" s="5">
        <f>' 2019 2020'!D467</f>
        <v>335213.5</v>
      </c>
      <c r="P71" s="12">
        <f t="shared" si="2"/>
        <v>335213.5</v>
      </c>
    </row>
    <row r="72" spans="1:16">
      <c r="A72" t="s">
        <v>643</v>
      </c>
      <c r="L72" s="5">
        <f>' 2019 2020'!D468</f>
        <v>55300</v>
      </c>
      <c r="P72" s="12">
        <f t="shared" si="2"/>
        <v>55300</v>
      </c>
    </row>
    <row r="73" spans="1:16">
      <c r="A73" t="s">
        <v>420</v>
      </c>
      <c r="I73" s="5">
        <f>' 2019 2020'!D469</f>
        <v>15450</v>
      </c>
      <c r="P73" s="12">
        <f t="shared" si="2"/>
        <v>15450</v>
      </c>
    </row>
    <row r="74" spans="1:16">
      <c r="A74" t="s">
        <v>78</v>
      </c>
      <c r="D74" s="5">
        <f>' 2019 2020'!D470</f>
        <v>6941.29</v>
      </c>
      <c r="F74" s="5">
        <f>' 2019 2020'!D471</f>
        <v>6941.29</v>
      </c>
      <c r="H74" s="5">
        <f>SUM(' 2019 2020'!D472:D473)</f>
        <v>39603.79</v>
      </c>
      <c r="K74" s="5">
        <f>SUM(' 2019 2020'!D474:D476)</f>
        <v>24180</v>
      </c>
      <c r="P74" s="12">
        <f t="shared" si="2"/>
        <v>77666.37</v>
      </c>
    </row>
    <row r="75" spans="1:16">
      <c r="A75" t="s">
        <v>34</v>
      </c>
      <c r="B75" s="5">
        <f>' 2019 2020'!D477</f>
        <v>29559.599999999999</v>
      </c>
      <c r="E75" s="5">
        <f>SUM(' 2019 2020'!D478:D479)</f>
        <v>8482.27</v>
      </c>
      <c r="H75" s="5">
        <f>SUM(' 2019 2020'!D480:D481)</f>
        <v>39046.33</v>
      </c>
      <c r="K75" s="5">
        <f>' 2019 2020'!D482</f>
        <v>8147</v>
      </c>
      <c r="L75" s="5">
        <f>SUM(' 2019 2020'!D483:D484)</f>
        <v>14454</v>
      </c>
      <c r="M75" s="5">
        <f>SUM(' 2019 2020'!D485:D486)</f>
        <v>13929.4</v>
      </c>
      <c r="P75" s="12">
        <f t="shared" si="2"/>
        <v>113618.59999999999</v>
      </c>
    </row>
    <row r="76" spans="1:16">
      <c r="A76" t="s">
        <v>143</v>
      </c>
      <c r="E76" s="5">
        <f>SUM(' 2019 2020'!D487:D488)</f>
        <v>6192.2800000000007</v>
      </c>
      <c r="G76" s="5">
        <f>' 2019 2020'!D489</f>
        <v>7748.33</v>
      </c>
      <c r="I76" s="5">
        <f>' 2019 2020'!D490</f>
        <v>2685</v>
      </c>
      <c r="K76" s="5">
        <f>SUM(' 2019 2020'!D491:D492)</f>
        <v>28248.63</v>
      </c>
      <c r="L76" s="5">
        <f>' 2019 2020'!D493</f>
        <v>1250</v>
      </c>
      <c r="M76" s="5">
        <f>SUM(' 2019 2020'!D494:D495)</f>
        <v>2500</v>
      </c>
      <c r="P76" s="12">
        <f t="shared" si="2"/>
        <v>48624.240000000005</v>
      </c>
    </row>
    <row r="77" spans="1:16">
      <c r="A77" t="s">
        <v>584</v>
      </c>
      <c r="F77" s="5">
        <f>' 2019 2020'!D496</f>
        <v>11582.51</v>
      </c>
      <c r="K77" s="5">
        <f>' 2019 2020'!D497</f>
        <v>47288.6</v>
      </c>
      <c r="L77" s="5">
        <f>' 2019 2020'!D498</f>
        <v>34651.730000000003</v>
      </c>
      <c r="P77" s="12">
        <f t="shared" si="2"/>
        <v>93522.84</v>
      </c>
    </row>
    <row r="78" spans="1:16" ht="15.75" thickBot="1">
      <c r="A78" s="8" t="s">
        <v>1101</v>
      </c>
      <c r="B78" s="9">
        <f t="shared" ref="B78:M78" si="3">SUM(B2:B77)</f>
        <v>422321.1</v>
      </c>
      <c r="C78" s="9">
        <f t="shared" si="3"/>
        <v>291271.23</v>
      </c>
      <c r="D78" s="9">
        <f t="shared" si="3"/>
        <v>1103786.29</v>
      </c>
      <c r="E78" s="9">
        <f t="shared" si="3"/>
        <v>1792775.57</v>
      </c>
      <c r="F78" s="9">
        <f t="shared" si="3"/>
        <v>563448.7300000001</v>
      </c>
      <c r="G78" s="9">
        <f t="shared" si="3"/>
        <v>193313.35999999996</v>
      </c>
      <c r="H78" s="9">
        <f t="shared" si="3"/>
        <v>1230928.58</v>
      </c>
      <c r="I78" s="9">
        <f t="shared" si="3"/>
        <v>1390448.27</v>
      </c>
      <c r="J78" s="9">
        <f t="shared" si="3"/>
        <v>895467.73</v>
      </c>
      <c r="K78" s="9">
        <f t="shared" si="3"/>
        <v>1883794.88</v>
      </c>
      <c r="L78" s="9">
        <f t="shared" si="3"/>
        <v>1082473.02</v>
      </c>
      <c r="M78" s="9">
        <f t="shared" si="3"/>
        <v>378478.03000000009</v>
      </c>
    </row>
    <row r="79" spans="1:16" ht="15.75" thickTop="1">
      <c r="O79" s="5">
        <f>SUM(B78:N78)</f>
        <v>11228506.790000001</v>
      </c>
    </row>
    <row r="81" spans="16:16">
      <c r="P81" s="12">
        <f>SUM(P2:P80)</f>
        <v>11228506.789999999</v>
      </c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4"/>
  <sheetViews>
    <sheetView zoomScale="86" zoomScaleNormal="86" workbookViewId="0">
      <selection activeCell="H21" sqref="H21"/>
    </sheetView>
  </sheetViews>
  <sheetFormatPr defaultRowHeight="15"/>
  <cols>
    <col min="1" max="1" width="13.85546875" bestFit="1" customWidth="1"/>
    <col min="2" max="2" width="19.7109375" bestFit="1" customWidth="1"/>
    <col min="3" max="3" width="33" bestFit="1" customWidth="1"/>
    <col min="4" max="4" width="30.5703125" bestFit="1" customWidth="1"/>
    <col min="5" max="5" width="16.5703125" bestFit="1" customWidth="1"/>
    <col min="6" max="6" width="18" style="2" hidden="1" customWidth="1"/>
    <col min="7" max="7" width="18.7109375" style="2" bestFit="1" customWidth="1"/>
    <col min="8" max="8" width="15.42578125" style="3" bestFit="1" customWidth="1"/>
    <col min="9" max="9" width="60.4257812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s="2" t="s">
        <v>6</v>
      </c>
      <c r="H1" s="3" t="s">
        <v>7</v>
      </c>
      <c r="I1" t="s">
        <v>8</v>
      </c>
    </row>
    <row r="2" spans="1:9">
      <c r="A2" t="s">
        <v>10</v>
      </c>
      <c r="B2" t="s">
        <v>9</v>
      </c>
      <c r="C2" t="s">
        <v>29</v>
      </c>
      <c r="D2" t="s">
        <v>30</v>
      </c>
      <c r="E2" t="s">
        <v>10</v>
      </c>
      <c r="F2" s="2">
        <v>43986</v>
      </c>
      <c r="G2" s="2">
        <v>43986</v>
      </c>
      <c r="H2" s="3">
        <v>2907.35</v>
      </c>
      <c r="I2" t="s">
        <v>581</v>
      </c>
    </row>
    <row r="3" spans="1:9">
      <c r="A3" t="s">
        <v>10</v>
      </c>
      <c r="B3" t="s">
        <v>9</v>
      </c>
      <c r="C3" t="s">
        <v>29</v>
      </c>
      <c r="D3" t="s">
        <v>30</v>
      </c>
      <c r="E3" t="s">
        <v>10</v>
      </c>
      <c r="F3" s="2">
        <v>44008</v>
      </c>
      <c r="G3" s="2">
        <v>44011</v>
      </c>
      <c r="H3" s="3">
        <v>576.15</v>
      </c>
      <c r="I3" t="s">
        <v>690</v>
      </c>
    </row>
    <row r="4" spans="1:9">
      <c r="A4" t="s">
        <v>10</v>
      </c>
      <c r="B4" t="s">
        <v>9</v>
      </c>
      <c r="C4" t="s">
        <v>29</v>
      </c>
      <c r="D4" t="s">
        <v>30</v>
      </c>
      <c r="E4" t="s">
        <v>10</v>
      </c>
      <c r="F4" s="2">
        <v>44008</v>
      </c>
      <c r="G4" s="2">
        <v>44011</v>
      </c>
      <c r="H4" s="3">
        <v>576.15</v>
      </c>
      <c r="I4" t="s">
        <v>694</v>
      </c>
    </row>
    <row r="5" spans="1:9">
      <c r="A5" t="s">
        <v>10</v>
      </c>
      <c r="B5" t="s">
        <v>9</v>
      </c>
      <c r="C5" t="s">
        <v>29</v>
      </c>
      <c r="D5" t="s">
        <v>30</v>
      </c>
      <c r="E5" t="s">
        <v>10</v>
      </c>
      <c r="F5" s="2">
        <v>44139</v>
      </c>
      <c r="G5" s="2">
        <v>44140</v>
      </c>
      <c r="H5" s="3">
        <v>13630</v>
      </c>
      <c r="I5" t="s">
        <v>544</v>
      </c>
    </row>
    <row r="6" spans="1:9">
      <c r="A6" t="s">
        <v>10</v>
      </c>
      <c r="B6" t="s">
        <v>9</v>
      </c>
      <c r="C6" t="s">
        <v>29</v>
      </c>
      <c r="D6" t="s">
        <v>30</v>
      </c>
      <c r="E6" t="s">
        <v>10</v>
      </c>
      <c r="F6" s="2">
        <v>44155</v>
      </c>
      <c r="G6" s="2">
        <v>44160</v>
      </c>
      <c r="H6" s="3">
        <v>14075</v>
      </c>
      <c r="I6" t="s">
        <v>31</v>
      </c>
    </row>
    <row r="7" spans="1:9">
      <c r="A7" t="s">
        <v>10</v>
      </c>
      <c r="B7" t="s">
        <v>9</v>
      </c>
      <c r="C7" t="s">
        <v>24</v>
      </c>
      <c r="D7" t="s">
        <v>25</v>
      </c>
      <c r="E7" t="s">
        <v>10</v>
      </c>
      <c r="F7" s="2">
        <v>43930</v>
      </c>
      <c r="G7" s="2">
        <v>43936</v>
      </c>
      <c r="H7" s="3">
        <v>11753</v>
      </c>
      <c r="I7" t="s">
        <v>671</v>
      </c>
    </row>
    <row r="8" spans="1:9">
      <c r="A8" t="s">
        <v>10</v>
      </c>
      <c r="B8" t="s">
        <v>9</v>
      </c>
      <c r="C8" t="s">
        <v>24</v>
      </c>
      <c r="D8" t="s">
        <v>25</v>
      </c>
      <c r="E8" t="s">
        <v>10</v>
      </c>
      <c r="F8" s="2">
        <v>44076</v>
      </c>
      <c r="G8" s="2">
        <v>44076</v>
      </c>
      <c r="H8" s="3">
        <v>2899.48</v>
      </c>
      <c r="I8" t="s">
        <v>710</v>
      </c>
    </row>
    <row r="9" spans="1:9">
      <c r="A9" t="s">
        <v>10</v>
      </c>
      <c r="B9" t="s">
        <v>9</v>
      </c>
      <c r="C9" t="s">
        <v>24</v>
      </c>
      <c r="D9" t="s">
        <v>25</v>
      </c>
      <c r="E9" t="s">
        <v>10</v>
      </c>
      <c r="F9" s="2">
        <v>44113</v>
      </c>
      <c r="G9" s="2">
        <v>44117</v>
      </c>
      <c r="H9" s="3">
        <v>5748.37</v>
      </c>
      <c r="I9" t="s">
        <v>741</v>
      </c>
    </row>
    <row r="10" spans="1:9">
      <c r="A10" t="s">
        <v>10</v>
      </c>
      <c r="B10" t="s">
        <v>9</v>
      </c>
      <c r="C10" t="s">
        <v>24</v>
      </c>
      <c r="D10" t="s">
        <v>25</v>
      </c>
      <c r="E10" t="s">
        <v>10</v>
      </c>
      <c r="F10" s="2">
        <v>44127</v>
      </c>
      <c r="G10" s="2">
        <v>44131</v>
      </c>
      <c r="H10" s="3">
        <v>6770</v>
      </c>
      <c r="I10" t="s">
        <v>748</v>
      </c>
    </row>
    <row r="11" spans="1:9">
      <c r="A11" t="s">
        <v>10</v>
      </c>
      <c r="B11" t="s">
        <v>9</v>
      </c>
      <c r="C11" t="s">
        <v>24</v>
      </c>
      <c r="D11" t="s">
        <v>25</v>
      </c>
      <c r="E11" t="s">
        <v>10</v>
      </c>
      <c r="F11" s="2">
        <v>44127</v>
      </c>
      <c r="G11" s="2">
        <v>44131</v>
      </c>
      <c r="H11" s="3">
        <v>3350</v>
      </c>
      <c r="I11" t="s">
        <v>248</v>
      </c>
    </row>
    <row r="12" spans="1:9">
      <c r="A12" t="s">
        <v>10</v>
      </c>
      <c r="B12" t="s">
        <v>9</v>
      </c>
      <c r="C12" t="s">
        <v>24</v>
      </c>
      <c r="D12" t="s">
        <v>25</v>
      </c>
      <c r="E12" t="s">
        <v>10</v>
      </c>
      <c r="F12" s="2">
        <v>44145</v>
      </c>
      <c r="G12" s="2">
        <v>44145</v>
      </c>
      <c r="H12" s="3">
        <v>10270</v>
      </c>
      <c r="I12" t="s">
        <v>56</v>
      </c>
    </row>
    <row r="13" spans="1:9">
      <c r="A13" t="s">
        <v>10</v>
      </c>
      <c r="B13" t="s">
        <v>9</v>
      </c>
      <c r="C13" t="s">
        <v>24</v>
      </c>
      <c r="D13" t="s">
        <v>25</v>
      </c>
      <c r="E13" t="s">
        <v>10</v>
      </c>
      <c r="F13" s="2">
        <v>44145</v>
      </c>
      <c r="G13" s="2">
        <v>44145</v>
      </c>
      <c r="H13" s="3">
        <v>13010</v>
      </c>
      <c r="I13" t="s">
        <v>759</v>
      </c>
    </row>
    <row r="14" spans="1:9">
      <c r="A14" t="s">
        <v>10</v>
      </c>
      <c r="B14" t="s">
        <v>9</v>
      </c>
      <c r="C14" t="s">
        <v>169</v>
      </c>
      <c r="D14">
        <v>5</v>
      </c>
      <c r="E14" t="s">
        <v>170</v>
      </c>
      <c r="F14" s="2">
        <v>44050</v>
      </c>
      <c r="G14" s="2">
        <v>44061</v>
      </c>
      <c r="H14" s="3">
        <v>207650</v>
      </c>
      <c r="I14" t="s">
        <v>703</v>
      </c>
    </row>
    <row r="15" spans="1:9">
      <c r="A15" t="s">
        <v>10</v>
      </c>
      <c r="B15" t="s">
        <v>9</v>
      </c>
      <c r="C15" t="s">
        <v>73</v>
      </c>
      <c r="D15" t="s">
        <v>12</v>
      </c>
      <c r="E15" t="s">
        <v>10</v>
      </c>
      <c r="F15" s="2">
        <v>44007</v>
      </c>
      <c r="G15" s="2">
        <v>44008</v>
      </c>
      <c r="H15" s="3">
        <v>13201</v>
      </c>
      <c r="I15" t="s">
        <v>222</v>
      </c>
    </row>
    <row r="16" spans="1:9">
      <c r="A16" t="s">
        <v>10</v>
      </c>
      <c r="B16" t="s">
        <v>9</v>
      </c>
      <c r="C16" t="s">
        <v>73</v>
      </c>
      <c r="D16" t="s">
        <v>12</v>
      </c>
      <c r="E16" t="s">
        <v>10</v>
      </c>
      <c r="F16" s="2">
        <v>44075</v>
      </c>
      <c r="G16" s="2">
        <v>44076</v>
      </c>
      <c r="H16" s="3">
        <v>9741</v>
      </c>
      <c r="I16" t="s">
        <v>716</v>
      </c>
    </row>
    <row r="17" spans="1:9">
      <c r="A17" t="s">
        <v>10</v>
      </c>
      <c r="B17" t="s">
        <v>9</v>
      </c>
      <c r="C17" t="s">
        <v>73</v>
      </c>
      <c r="D17" t="s">
        <v>12</v>
      </c>
      <c r="E17" t="s">
        <v>10</v>
      </c>
      <c r="F17" s="2">
        <v>44088</v>
      </c>
      <c r="G17" s="2">
        <v>44089</v>
      </c>
      <c r="H17" s="3">
        <v>6400</v>
      </c>
      <c r="I17" t="s">
        <v>726</v>
      </c>
    </row>
    <row r="18" spans="1:9">
      <c r="A18" t="s">
        <v>10</v>
      </c>
      <c r="B18" t="s">
        <v>9</v>
      </c>
      <c r="C18" t="s">
        <v>73</v>
      </c>
      <c r="D18" t="s">
        <v>12</v>
      </c>
      <c r="E18" t="s">
        <v>10</v>
      </c>
      <c r="F18" s="2">
        <v>44106</v>
      </c>
      <c r="G18" s="2">
        <v>44106</v>
      </c>
      <c r="H18" s="3">
        <v>7455</v>
      </c>
      <c r="I18" t="s">
        <v>737</v>
      </c>
    </row>
    <row r="19" spans="1:9">
      <c r="A19" t="s">
        <v>10</v>
      </c>
      <c r="B19" t="s">
        <v>9</v>
      </c>
      <c r="C19" t="s">
        <v>73</v>
      </c>
      <c r="D19" t="s">
        <v>12</v>
      </c>
      <c r="E19" t="s">
        <v>10</v>
      </c>
      <c r="F19" s="2">
        <v>44126</v>
      </c>
      <c r="G19" s="2">
        <v>44126</v>
      </c>
      <c r="H19" s="3">
        <v>8390</v>
      </c>
      <c r="I19" t="s">
        <v>746</v>
      </c>
    </row>
    <row r="20" spans="1:9">
      <c r="A20" t="s">
        <v>10</v>
      </c>
      <c r="B20" t="s">
        <v>9</v>
      </c>
      <c r="C20" t="s">
        <v>73</v>
      </c>
      <c r="D20" t="s">
        <v>12</v>
      </c>
      <c r="E20" t="s">
        <v>10</v>
      </c>
      <c r="F20" s="2">
        <v>44126</v>
      </c>
      <c r="G20" s="2">
        <v>44126</v>
      </c>
      <c r="H20" s="3">
        <v>8390</v>
      </c>
      <c r="I20" t="s">
        <v>667</v>
      </c>
    </row>
    <row r="21" spans="1:9">
      <c r="A21" t="s">
        <v>10</v>
      </c>
      <c r="B21" t="s">
        <v>9</v>
      </c>
      <c r="C21" t="s">
        <v>73</v>
      </c>
      <c r="D21" t="s">
        <v>12</v>
      </c>
      <c r="E21" t="s">
        <v>10</v>
      </c>
      <c r="F21" s="2">
        <v>44169</v>
      </c>
      <c r="G21" s="2">
        <v>44169</v>
      </c>
      <c r="H21" s="3">
        <v>404720.08</v>
      </c>
      <c r="I21" t="s">
        <v>20</v>
      </c>
    </row>
    <row r="22" spans="1:9">
      <c r="A22" t="s">
        <v>10</v>
      </c>
      <c r="B22" t="s">
        <v>9</v>
      </c>
      <c r="C22" t="s">
        <v>73</v>
      </c>
      <c r="D22" t="s">
        <v>12</v>
      </c>
      <c r="E22" t="s">
        <v>10</v>
      </c>
      <c r="F22" s="2">
        <v>44176</v>
      </c>
      <c r="G22" s="2">
        <v>44177</v>
      </c>
      <c r="H22" s="3">
        <v>36742.5</v>
      </c>
      <c r="I22" t="s">
        <v>783</v>
      </c>
    </row>
    <row r="23" spans="1:9">
      <c r="A23" t="s">
        <v>10</v>
      </c>
      <c r="B23" t="s">
        <v>9</v>
      </c>
      <c r="C23" t="s">
        <v>237</v>
      </c>
      <c r="D23" t="s">
        <v>14</v>
      </c>
      <c r="E23" t="s">
        <v>10</v>
      </c>
      <c r="F23" s="2">
        <v>44139</v>
      </c>
      <c r="G23" s="2">
        <v>44145</v>
      </c>
      <c r="H23" s="3">
        <v>4386.05</v>
      </c>
      <c r="I23" t="s">
        <v>16</v>
      </c>
    </row>
    <row r="24" spans="1:9">
      <c r="A24" t="s">
        <v>10</v>
      </c>
      <c r="B24" t="s">
        <v>9</v>
      </c>
      <c r="C24" t="s">
        <v>22</v>
      </c>
      <c r="D24" t="s">
        <v>14</v>
      </c>
      <c r="E24" t="s">
        <v>10</v>
      </c>
      <c r="F24" s="2">
        <v>44179</v>
      </c>
      <c r="G24" s="2">
        <v>44179</v>
      </c>
      <c r="H24" s="3">
        <v>18270</v>
      </c>
      <c r="I24" t="s">
        <v>20</v>
      </c>
    </row>
    <row r="25" spans="1:9">
      <c r="A25" t="s">
        <v>10</v>
      </c>
      <c r="B25" t="s">
        <v>9</v>
      </c>
      <c r="C25" t="s">
        <v>354</v>
      </c>
      <c r="D25" t="s">
        <v>12</v>
      </c>
      <c r="E25" t="s">
        <v>10</v>
      </c>
      <c r="F25" s="2">
        <v>43993</v>
      </c>
      <c r="G25" s="2">
        <v>43994</v>
      </c>
      <c r="H25" s="3">
        <v>9600</v>
      </c>
      <c r="I25" t="s">
        <v>132</v>
      </c>
    </row>
    <row r="26" spans="1:9">
      <c r="A26" t="s">
        <v>10</v>
      </c>
      <c r="B26" t="s">
        <v>9</v>
      </c>
      <c r="C26" t="s">
        <v>354</v>
      </c>
      <c r="D26" t="s">
        <v>12</v>
      </c>
      <c r="E26" t="s">
        <v>10</v>
      </c>
      <c r="F26" s="2">
        <v>44168</v>
      </c>
      <c r="G26" s="2">
        <v>44168</v>
      </c>
      <c r="H26" s="3">
        <v>1295</v>
      </c>
      <c r="I26" t="s">
        <v>770</v>
      </c>
    </row>
    <row r="27" spans="1:9">
      <c r="A27" t="s">
        <v>10</v>
      </c>
      <c r="B27" t="s">
        <v>9</v>
      </c>
      <c r="C27" t="s">
        <v>70</v>
      </c>
      <c r="D27" t="s">
        <v>71</v>
      </c>
      <c r="E27" t="s">
        <v>10</v>
      </c>
      <c r="F27" s="2">
        <v>43986</v>
      </c>
      <c r="G27" s="2">
        <v>43986</v>
      </c>
      <c r="H27" s="3">
        <v>3004.31</v>
      </c>
      <c r="I27" t="s">
        <v>581</v>
      </c>
    </row>
    <row r="28" spans="1:9">
      <c r="A28" t="s">
        <v>10</v>
      </c>
      <c r="B28" t="s">
        <v>9</v>
      </c>
      <c r="C28" t="s">
        <v>70</v>
      </c>
      <c r="D28" t="s">
        <v>71</v>
      </c>
      <c r="E28" t="s">
        <v>10</v>
      </c>
      <c r="F28" s="2">
        <v>43991</v>
      </c>
      <c r="G28" s="2">
        <v>43991</v>
      </c>
      <c r="H28" s="3">
        <v>38572.5</v>
      </c>
      <c r="I28" t="s">
        <v>190</v>
      </c>
    </row>
    <row r="29" spans="1:9">
      <c r="A29" t="s">
        <v>10</v>
      </c>
      <c r="B29" t="s">
        <v>9</v>
      </c>
      <c r="C29" t="s">
        <v>70</v>
      </c>
      <c r="D29" t="s">
        <v>71</v>
      </c>
      <c r="E29" t="s">
        <v>10</v>
      </c>
      <c r="F29" s="2">
        <v>43993</v>
      </c>
      <c r="G29" s="2">
        <v>43994</v>
      </c>
      <c r="H29" s="3">
        <v>3700</v>
      </c>
      <c r="I29" t="s">
        <v>685</v>
      </c>
    </row>
    <row r="30" spans="1:9">
      <c r="A30" t="s">
        <v>10</v>
      </c>
      <c r="B30" t="s">
        <v>9</v>
      </c>
      <c r="C30" t="s">
        <v>70</v>
      </c>
      <c r="D30" t="s">
        <v>71</v>
      </c>
      <c r="E30" t="s">
        <v>10</v>
      </c>
      <c r="F30" s="2">
        <v>44008</v>
      </c>
      <c r="G30" s="2">
        <v>44011</v>
      </c>
      <c r="H30" s="3">
        <v>576.15</v>
      </c>
      <c r="I30" t="s">
        <v>222</v>
      </c>
    </row>
    <row r="31" spans="1:9">
      <c r="A31" t="s">
        <v>10</v>
      </c>
      <c r="B31" t="s">
        <v>9</v>
      </c>
      <c r="C31" t="s">
        <v>70</v>
      </c>
      <c r="D31" t="s">
        <v>71</v>
      </c>
      <c r="E31" t="s">
        <v>10</v>
      </c>
      <c r="F31" s="2">
        <v>44008</v>
      </c>
      <c r="G31" s="2">
        <v>44011</v>
      </c>
      <c r="H31" s="3">
        <v>7349.65</v>
      </c>
      <c r="I31" t="s">
        <v>694</v>
      </c>
    </row>
    <row r="32" spans="1:9">
      <c r="A32" t="s">
        <v>10</v>
      </c>
      <c r="B32" t="s">
        <v>9</v>
      </c>
      <c r="C32" t="s">
        <v>70</v>
      </c>
      <c r="D32" t="s">
        <v>71</v>
      </c>
      <c r="E32" t="s">
        <v>10</v>
      </c>
      <c r="F32" s="2">
        <v>44008</v>
      </c>
      <c r="G32" s="2">
        <v>44011</v>
      </c>
      <c r="H32" s="3">
        <v>576.15</v>
      </c>
      <c r="I32" t="s">
        <v>695</v>
      </c>
    </row>
    <row r="33" spans="1:9">
      <c r="A33" t="s">
        <v>10</v>
      </c>
      <c r="B33" t="s">
        <v>9</v>
      </c>
      <c r="C33" t="s">
        <v>70</v>
      </c>
      <c r="D33" t="s">
        <v>71</v>
      </c>
      <c r="E33" t="s">
        <v>10</v>
      </c>
      <c r="F33" s="2">
        <v>44008</v>
      </c>
      <c r="G33" s="2">
        <v>44011</v>
      </c>
      <c r="H33" s="3">
        <v>576.15</v>
      </c>
      <c r="I33" t="s">
        <v>694</v>
      </c>
    </row>
    <row r="34" spans="1:9">
      <c r="A34" t="s">
        <v>10</v>
      </c>
      <c r="B34" t="s">
        <v>9</v>
      </c>
      <c r="C34" t="s">
        <v>70</v>
      </c>
      <c r="D34" t="s">
        <v>71</v>
      </c>
      <c r="E34" t="s">
        <v>10</v>
      </c>
      <c r="F34" s="2">
        <v>44008</v>
      </c>
      <c r="G34" s="2">
        <v>44011</v>
      </c>
      <c r="H34" s="3">
        <v>576.15</v>
      </c>
      <c r="I34" t="s">
        <v>694</v>
      </c>
    </row>
    <row r="35" spans="1:9">
      <c r="A35" t="s">
        <v>10</v>
      </c>
      <c r="B35" t="s">
        <v>9</v>
      </c>
      <c r="C35" t="s">
        <v>70</v>
      </c>
      <c r="D35" t="s">
        <v>71</v>
      </c>
      <c r="E35" t="s">
        <v>10</v>
      </c>
      <c r="F35" s="2">
        <v>44012</v>
      </c>
      <c r="G35" s="2">
        <v>44012</v>
      </c>
      <c r="H35" s="3">
        <v>6556.15</v>
      </c>
      <c r="I35" t="s">
        <v>698</v>
      </c>
    </row>
    <row r="36" spans="1:9">
      <c r="A36" t="s">
        <v>10</v>
      </c>
      <c r="B36" t="s">
        <v>9</v>
      </c>
      <c r="C36" t="s">
        <v>70</v>
      </c>
      <c r="D36" t="s">
        <v>71</v>
      </c>
      <c r="E36" t="s">
        <v>10</v>
      </c>
      <c r="F36" s="2">
        <v>44070</v>
      </c>
      <c r="G36" s="2">
        <v>44070</v>
      </c>
      <c r="H36" s="3">
        <v>523.25</v>
      </c>
      <c r="I36" t="s">
        <v>710</v>
      </c>
    </row>
    <row r="37" spans="1:9">
      <c r="A37" t="s">
        <v>10</v>
      </c>
      <c r="B37" t="s">
        <v>9</v>
      </c>
      <c r="C37" t="s">
        <v>70</v>
      </c>
      <c r="D37" t="s">
        <v>71</v>
      </c>
      <c r="E37" t="s">
        <v>10</v>
      </c>
      <c r="F37" s="2">
        <v>44106</v>
      </c>
      <c r="G37" s="2">
        <v>44106</v>
      </c>
      <c r="H37" s="3">
        <v>3150.53</v>
      </c>
      <c r="I37" t="s">
        <v>669</v>
      </c>
    </row>
    <row r="38" spans="1:9">
      <c r="A38" t="s">
        <v>10</v>
      </c>
      <c r="B38" t="s">
        <v>9</v>
      </c>
      <c r="C38" t="s">
        <v>70</v>
      </c>
      <c r="D38" t="s">
        <v>71</v>
      </c>
      <c r="E38" t="s">
        <v>10</v>
      </c>
      <c r="F38" s="2">
        <v>44112</v>
      </c>
      <c r="G38" s="2">
        <v>44112</v>
      </c>
      <c r="H38" s="3">
        <v>523.25</v>
      </c>
      <c r="I38" t="s">
        <v>539</v>
      </c>
    </row>
    <row r="39" spans="1:9">
      <c r="A39" t="s">
        <v>10</v>
      </c>
      <c r="B39" t="s">
        <v>9</v>
      </c>
      <c r="C39" t="s">
        <v>70</v>
      </c>
      <c r="D39" t="s">
        <v>71</v>
      </c>
      <c r="E39" t="s">
        <v>10</v>
      </c>
      <c r="F39" s="2">
        <v>44139</v>
      </c>
      <c r="G39" s="2">
        <v>44140</v>
      </c>
      <c r="H39" s="3">
        <v>11335</v>
      </c>
      <c r="I39" t="s">
        <v>753</v>
      </c>
    </row>
    <row r="40" spans="1:9">
      <c r="A40" t="s">
        <v>10</v>
      </c>
      <c r="B40" t="s">
        <v>9</v>
      </c>
      <c r="C40" t="s">
        <v>70</v>
      </c>
      <c r="D40" t="s">
        <v>71</v>
      </c>
      <c r="E40" t="s">
        <v>10</v>
      </c>
      <c r="F40" s="2">
        <v>44160</v>
      </c>
      <c r="G40" s="2">
        <v>44160</v>
      </c>
      <c r="H40" s="3">
        <v>18650</v>
      </c>
      <c r="I40" t="s">
        <v>766</v>
      </c>
    </row>
    <row r="41" spans="1:9">
      <c r="A41" t="s">
        <v>10</v>
      </c>
      <c r="B41" t="s">
        <v>9</v>
      </c>
      <c r="C41" t="s">
        <v>70</v>
      </c>
      <c r="D41" t="s">
        <v>71</v>
      </c>
      <c r="E41" t="s">
        <v>10</v>
      </c>
      <c r="F41" s="2">
        <v>44246</v>
      </c>
      <c r="G41" s="2">
        <v>44249</v>
      </c>
      <c r="H41" s="3">
        <v>19987</v>
      </c>
      <c r="I41" t="s">
        <v>165</v>
      </c>
    </row>
    <row r="42" spans="1:9">
      <c r="A42" t="s">
        <v>10</v>
      </c>
      <c r="B42" t="s">
        <v>9</v>
      </c>
      <c r="C42" t="s">
        <v>585</v>
      </c>
      <c r="D42" t="s">
        <v>25</v>
      </c>
      <c r="E42" t="s">
        <v>10</v>
      </c>
      <c r="F42" s="2">
        <v>44012</v>
      </c>
      <c r="G42" s="2">
        <v>44012</v>
      </c>
      <c r="H42" s="3">
        <v>576.15</v>
      </c>
      <c r="I42" t="s">
        <v>701</v>
      </c>
    </row>
    <row r="43" spans="1:9">
      <c r="A43" t="s">
        <v>10</v>
      </c>
      <c r="B43" t="s">
        <v>9</v>
      </c>
      <c r="C43" t="s">
        <v>585</v>
      </c>
      <c r="D43" t="s">
        <v>25</v>
      </c>
      <c r="E43" t="s">
        <v>10</v>
      </c>
      <c r="F43" s="2">
        <v>44012</v>
      </c>
      <c r="G43" s="2">
        <v>44012</v>
      </c>
      <c r="H43" s="3">
        <v>576.15</v>
      </c>
      <c r="I43" t="s">
        <v>701</v>
      </c>
    </row>
    <row r="44" spans="1:9">
      <c r="A44" t="s">
        <v>10</v>
      </c>
      <c r="B44" t="s">
        <v>9</v>
      </c>
      <c r="C44" t="s">
        <v>103</v>
      </c>
      <c r="D44" t="s">
        <v>71</v>
      </c>
      <c r="E44" t="s">
        <v>10</v>
      </c>
      <c r="F44" s="2">
        <v>44008</v>
      </c>
      <c r="G44" s="2">
        <v>44011</v>
      </c>
      <c r="H44" s="3">
        <v>576.15</v>
      </c>
      <c r="I44" t="s">
        <v>222</v>
      </c>
    </row>
    <row r="45" spans="1:9">
      <c r="A45" t="s">
        <v>10</v>
      </c>
      <c r="B45" t="s">
        <v>9</v>
      </c>
      <c r="C45" t="s">
        <v>103</v>
      </c>
      <c r="D45" t="s">
        <v>71</v>
      </c>
      <c r="E45" t="s">
        <v>10</v>
      </c>
      <c r="F45" s="2">
        <v>44008</v>
      </c>
      <c r="G45" s="2">
        <v>44011</v>
      </c>
      <c r="H45" s="3">
        <v>576.15</v>
      </c>
      <c r="I45" t="s">
        <v>222</v>
      </c>
    </row>
    <row r="46" spans="1:9">
      <c r="A46" t="s">
        <v>10</v>
      </c>
      <c r="B46" t="s">
        <v>9</v>
      </c>
      <c r="C46" t="s">
        <v>103</v>
      </c>
      <c r="D46" t="s">
        <v>71</v>
      </c>
      <c r="E46" t="s">
        <v>10</v>
      </c>
      <c r="F46" s="2">
        <v>44008</v>
      </c>
      <c r="G46" s="2">
        <v>44011</v>
      </c>
      <c r="H46" s="3">
        <v>576.15</v>
      </c>
      <c r="I46" t="s">
        <v>222</v>
      </c>
    </row>
    <row r="47" spans="1:9">
      <c r="A47" t="s">
        <v>10</v>
      </c>
      <c r="B47" t="s">
        <v>9</v>
      </c>
      <c r="C47" t="s">
        <v>103</v>
      </c>
      <c r="D47" t="s">
        <v>71</v>
      </c>
      <c r="E47" t="s">
        <v>10</v>
      </c>
      <c r="F47" s="2">
        <v>44008</v>
      </c>
      <c r="G47" s="2">
        <v>44011</v>
      </c>
      <c r="H47" s="3">
        <v>11823.15</v>
      </c>
      <c r="I47" t="s">
        <v>694</v>
      </c>
    </row>
    <row r="48" spans="1:9">
      <c r="A48" t="s">
        <v>10</v>
      </c>
      <c r="B48" t="s">
        <v>9</v>
      </c>
      <c r="C48" t="s">
        <v>103</v>
      </c>
      <c r="D48" t="s">
        <v>71</v>
      </c>
      <c r="E48" t="s">
        <v>10</v>
      </c>
      <c r="F48" s="2">
        <v>44012</v>
      </c>
      <c r="G48" s="2">
        <v>44012</v>
      </c>
      <c r="H48" s="3">
        <v>6096.15</v>
      </c>
      <c r="I48" t="s">
        <v>700</v>
      </c>
    </row>
    <row r="49" spans="1:9">
      <c r="A49" t="s">
        <v>10</v>
      </c>
      <c r="B49" t="s">
        <v>9</v>
      </c>
      <c r="C49" t="s">
        <v>103</v>
      </c>
      <c r="D49" t="s">
        <v>71</v>
      </c>
      <c r="E49" t="s">
        <v>10</v>
      </c>
      <c r="F49" s="2">
        <v>44012</v>
      </c>
      <c r="G49" s="2">
        <v>44012</v>
      </c>
      <c r="H49" s="3">
        <v>576.15</v>
      </c>
      <c r="I49" t="s">
        <v>699</v>
      </c>
    </row>
    <row r="50" spans="1:9">
      <c r="A50" t="s">
        <v>10</v>
      </c>
      <c r="B50" t="s">
        <v>9</v>
      </c>
      <c r="C50" t="s">
        <v>103</v>
      </c>
      <c r="D50" t="s">
        <v>71</v>
      </c>
      <c r="E50" t="s">
        <v>10</v>
      </c>
      <c r="F50" s="2">
        <v>44120</v>
      </c>
      <c r="G50" s="2">
        <v>44125</v>
      </c>
      <c r="H50" s="3">
        <v>13737.5</v>
      </c>
      <c r="I50" t="s">
        <v>248</v>
      </c>
    </row>
    <row r="51" spans="1:9">
      <c r="A51" t="s">
        <v>10</v>
      </c>
      <c r="B51" t="s">
        <v>9</v>
      </c>
      <c r="C51" t="s">
        <v>103</v>
      </c>
      <c r="D51" t="s">
        <v>71</v>
      </c>
      <c r="E51" t="s">
        <v>10</v>
      </c>
      <c r="F51" s="2">
        <v>44120</v>
      </c>
      <c r="G51" s="2">
        <v>44127</v>
      </c>
      <c r="H51" s="3">
        <v>12289.89</v>
      </c>
      <c r="I51" t="s">
        <v>742</v>
      </c>
    </row>
    <row r="52" spans="1:9">
      <c r="A52" t="s">
        <v>10</v>
      </c>
      <c r="B52" t="s">
        <v>9</v>
      </c>
      <c r="C52" t="s">
        <v>103</v>
      </c>
      <c r="D52" t="s">
        <v>71</v>
      </c>
      <c r="E52" t="s">
        <v>10</v>
      </c>
      <c r="F52" s="2">
        <v>44127</v>
      </c>
      <c r="G52" s="2">
        <v>44131</v>
      </c>
      <c r="H52" s="3">
        <v>5015</v>
      </c>
      <c r="I52" t="s">
        <v>738</v>
      </c>
    </row>
    <row r="53" spans="1:9">
      <c r="A53" t="s">
        <v>10</v>
      </c>
      <c r="B53" t="s">
        <v>9</v>
      </c>
      <c r="C53" t="s">
        <v>103</v>
      </c>
      <c r="D53" t="s">
        <v>71</v>
      </c>
      <c r="E53" t="s">
        <v>10</v>
      </c>
      <c r="F53" s="2">
        <v>44141</v>
      </c>
      <c r="G53" s="2">
        <v>44145</v>
      </c>
      <c r="H53" s="3">
        <v>7590</v>
      </c>
      <c r="I53" t="s">
        <v>430</v>
      </c>
    </row>
    <row r="54" spans="1:9">
      <c r="A54" t="s">
        <v>10</v>
      </c>
      <c r="B54" t="s">
        <v>9</v>
      </c>
      <c r="C54" t="s">
        <v>103</v>
      </c>
      <c r="D54" t="s">
        <v>71</v>
      </c>
      <c r="E54" t="s">
        <v>10</v>
      </c>
      <c r="F54" s="2">
        <v>44168</v>
      </c>
      <c r="G54" s="2">
        <v>44168</v>
      </c>
      <c r="H54" s="3">
        <v>11780</v>
      </c>
      <c r="I54" t="s">
        <v>767</v>
      </c>
    </row>
    <row r="55" spans="1:9">
      <c r="A55" t="s">
        <v>10</v>
      </c>
      <c r="B55" t="s">
        <v>9</v>
      </c>
      <c r="C55" t="s">
        <v>103</v>
      </c>
      <c r="D55" t="s">
        <v>71</v>
      </c>
      <c r="E55" t="s">
        <v>10</v>
      </c>
      <c r="F55" s="2">
        <v>44168</v>
      </c>
      <c r="G55" s="2">
        <v>44168</v>
      </c>
      <c r="H55" s="3">
        <v>2320</v>
      </c>
      <c r="I55" t="s">
        <v>771</v>
      </c>
    </row>
    <row r="56" spans="1:9">
      <c r="A56" t="s">
        <v>10</v>
      </c>
      <c r="B56" t="s">
        <v>9</v>
      </c>
      <c r="C56" t="s">
        <v>103</v>
      </c>
      <c r="D56" t="s">
        <v>71</v>
      </c>
      <c r="E56" t="s">
        <v>10</v>
      </c>
      <c r="F56" s="2">
        <v>44176</v>
      </c>
      <c r="G56" s="2">
        <v>44177</v>
      </c>
      <c r="H56" s="3">
        <v>3565</v>
      </c>
      <c r="I56" t="s">
        <v>778</v>
      </c>
    </row>
    <row r="57" spans="1:9">
      <c r="A57" t="s">
        <v>10</v>
      </c>
      <c r="B57" t="s">
        <v>9</v>
      </c>
      <c r="C57" t="s">
        <v>103</v>
      </c>
      <c r="D57" t="s">
        <v>71</v>
      </c>
      <c r="E57" t="s">
        <v>10</v>
      </c>
      <c r="F57" s="2">
        <v>44263</v>
      </c>
      <c r="G57" s="2">
        <v>44265</v>
      </c>
      <c r="H57" s="3">
        <v>10120</v>
      </c>
      <c r="I57" t="s">
        <v>50</v>
      </c>
    </row>
    <row r="58" spans="1:9">
      <c r="A58" t="s">
        <v>10</v>
      </c>
      <c r="B58" t="s">
        <v>9</v>
      </c>
      <c r="C58" t="s">
        <v>135</v>
      </c>
      <c r="D58" t="s">
        <v>33</v>
      </c>
      <c r="E58" t="s">
        <v>10</v>
      </c>
      <c r="F58" s="2">
        <v>44081</v>
      </c>
      <c r="G58" s="2">
        <v>44081</v>
      </c>
      <c r="H58" s="3">
        <v>2593.25</v>
      </c>
      <c r="I58" t="s">
        <v>717</v>
      </c>
    </row>
    <row r="59" spans="1:9">
      <c r="A59" t="s">
        <v>10</v>
      </c>
      <c r="B59" t="s">
        <v>9</v>
      </c>
      <c r="C59" t="s">
        <v>133</v>
      </c>
      <c r="D59" t="s">
        <v>71</v>
      </c>
      <c r="E59" t="s">
        <v>10</v>
      </c>
      <c r="F59" s="2">
        <v>43993</v>
      </c>
      <c r="G59" s="2">
        <v>43994</v>
      </c>
      <c r="H59" s="3">
        <v>8305</v>
      </c>
      <c r="I59" t="s">
        <v>132</v>
      </c>
    </row>
    <row r="60" spans="1:9">
      <c r="A60" t="s">
        <v>10</v>
      </c>
      <c r="B60" t="s">
        <v>9</v>
      </c>
      <c r="C60" t="s">
        <v>133</v>
      </c>
      <c r="D60" t="s">
        <v>71</v>
      </c>
      <c r="E60" t="s">
        <v>10</v>
      </c>
      <c r="F60" s="2">
        <v>44008</v>
      </c>
      <c r="G60" s="2">
        <v>44011</v>
      </c>
      <c r="H60" s="3">
        <v>4486.1499999999996</v>
      </c>
      <c r="I60" t="s">
        <v>694</v>
      </c>
    </row>
    <row r="61" spans="1:9">
      <c r="A61" t="s">
        <v>10</v>
      </c>
      <c r="B61" t="s">
        <v>9</v>
      </c>
      <c r="C61" t="s">
        <v>133</v>
      </c>
      <c r="D61" t="s">
        <v>71</v>
      </c>
      <c r="E61" t="s">
        <v>10</v>
      </c>
      <c r="F61" s="2">
        <v>44008</v>
      </c>
      <c r="G61" s="2">
        <v>44011</v>
      </c>
      <c r="H61" s="3">
        <v>4325.1499999999996</v>
      </c>
      <c r="I61" t="s">
        <v>694</v>
      </c>
    </row>
    <row r="62" spans="1:9">
      <c r="A62" t="s">
        <v>10</v>
      </c>
      <c r="B62" t="s">
        <v>9</v>
      </c>
      <c r="C62" t="s">
        <v>133</v>
      </c>
      <c r="D62" t="s">
        <v>71</v>
      </c>
      <c r="E62" t="s">
        <v>10</v>
      </c>
      <c r="F62" s="2">
        <v>44008</v>
      </c>
      <c r="G62" s="2">
        <v>44011</v>
      </c>
      <c r="H62" s="3">
        <v>576.15</v>
      </c>
      <c r="I62" t="s">
        <v>694</v>
      </c>
    </row>
    <row r="63" spans="1:9">
      <c r="A63" t="s">
        <v>10</v>
      </c>
      <c r="B63" t="s">
        <v>9</v>
      </c>
      <c r="C63" t="s">
        <v>133</v>
      </c>
      <c r="D63" t="s">
        <v>71</v>
      </c>
      <c r="E63" t="s">
        <v>10</v>
      </c>
      <c r="F63" s="2">
        <v>44008</v>
      </c>
      <c r="G63" s="2">
        <v>44011</v>
      </c>
      <c r="H63" s="3">
        <v>12179.65</v>
      </c>
      <c r="I63" t="s">
        <v>694</v>
      </c>
    </row>
    <row r="64" spans="1:9">
      <c r="A64" t="s">
        <v>10</v>
      </c>
      <c r="B64" t="s">
        <v>9</v>
      </c>
      <c r="C64" t="s">
        <v>133</v>
      </c>
      <c r="D64" t="s">
        <v>71</v>
      </c>
      <c r="E64" t="s">
        <v>10</v>
      </c>
      <c r="F64" s="2">
        <v>44012</v>
      </c>
      <c r="G64" s="2">
        <v>44012</v>
      </c>
      <c r="H64" s="3">
        <v>576.15</v>
      </c>
      <c r="I64" t="s">
        <v>699</v>
      </c>
    </row>
    <row r="65" spans="1:9">
      <c r="A65" t="s">
        <v>10</v>
      </c>
      <c r="B65" t="s">
        <v>9</v>
      </c>
      <c r="C65" t="s">
        <v>133</v>
      </c>
      <c r="D65" t="s">
        <v>71</v>
      </c>
      <c r="E65" t="s">
        <v>10</v>
      </c>
      <c r="F65" s="2">
        <v>44120</v>
      </c>
      <c r="G65" s="2">
        <v>44125</v>
      </c>
      <c r="H65" s="3">
        <v>10119.129999999999</v>
      </c>
      <c r="I65" t="s">
        <v>592</v>
      </c>
    </row>
    <row r="66" spans="1:9">
      <c r="A66" t="s">
        <v>10</v>
      </c>
      <c r="B66" t="s">
        <v>9</v>
      </c>
      <c r="C66" t="s">
        <v>133</v>
      </c>
      <c r="D66" t="s">
        <v>71</v>
      </c>
      <c r="E66" t="s">
        <v>10</v>
      </c>
      <c r="F66" s="2">
        <v>44145</v>
      </c>
      <c r="G66" s="2">
        <v>44145</v>
      </c>
      <c r="H66" s="3">
        <v>11170</v>
      </c>
      <c r="I66" t="s">
        <v>506</v>
      </c>
    </row>
    <row r="67" spans="1:9">
      <c r="A67" t="s">
        <v>10</v>
      </c>
      <c r="B67" t="s">
        <v>9</v>
      </c>
      <c r="C67" t="s">
        <v>133</v>
      </c>
      <c r="D67" t="s">
        <v>71</v>
      </c>
      <c r="E67" t="s">
        <v>10</v>
      </c>
      <c r="F67" s="2">
        <v>44168</v>
      </c>
      <c r="G67" s="2">
        <v>44168</v>
      </c>
      <c r="H67" s="3">
        <v>11350</v>
      </c>
      <c r="I67" t="s">
        <v>768</v>
      </c>
    </row>
    <row r="68" spans="1:9">
      <c r="A68" t="s">
        <v>10</v>
      </c>
      <c r="B68" t="s">
        <v>9</v>
      </c>
      <c r="C68" t="s">
        <v>11</v>
      </c>
      <c r="D68" t="s">
        <v>12</v>
      </c>
      <c r="E68" t="s">
        <v>10</v>
      </c>
      <c r="F68" s="2">
        <v>43991</v>
      </c>
      <c r="G68" s="2">
        <v>43991</v>
      </c>
      <c r="H68" s="3">
        <v>11975.71</v>
      </c>
      <c r="I68" t="s">
        <v>20</v>
      </c>
    </row>
    <row r="69" spans="1:9">
      <c r="A69" t="s">
        <v>10</v>
      </c>
      <c r="B69" t="s">
        <v>9</v>
      </c>
      <c r="C69" t="s">
        <v>11</v>
      </c>
      <c r="D69" t="s">
        <v>12</v>
      </c>
      <c r="E69" t="s">
        <v>10</v>
      </c>
      <c r="F69" s="2">
        <v>43993</v>
      </c>
      <c r="G69" s="2">
        <v>43994</v>
      </c>
      <c r="H69" s="3">
        <v>10805</v>
      </c>
      <c r="I69" t="s">
        <v>686</v>
      </c>
    </row>
    <row r="70" spans="1:9">
      <c r="A70" t="s">
        <v>10</v>
      </c>
      <c r="B70" t="s">
        <v>9</v>
      </c>
      <c r="C70" t="s">
        <v>11</v>
      </c>
      <c r="D70" t="s">
        <v>12</v>
      </c>
      <c r="E70" t="s">
        <v>10</v>
      </c>
      <c r="F70" s="2">
        <v>44070</v>
      </c>
      <c r="G70" s="2">
        <v>44070</v>
      </c>
      <c r="H70" s="3">
        <v>2175.6</v>
      </c>
      <c r="I70" t="s">
        <v>710</v>
      </c>
    </row>
    <row r="71" spans="1:9">
      <c r="A71" t="s">
        <v>10</v>
      </c>
      <c r="B71" t="s">
        <v>9</v>
      </c>
      <c r="C71" t="s">
        <v>11</v>
      </c>
      <c r="D71" t="s">
        <v>12</v>
      </c>
      <c r="E71" t="s">
        <v>10</v>
      </c>
      <c r="F71" s="2">
        <v>44088</v>
      </c>
      <c r="G71" s="2">
        <v>44089</v>
      </c>
      <c r="H71" s="3">
        <v>8952.42</v>
      </c>
      <c r="I71" t="s">
        <v>615</v>
      </c>
    </row>
    <row r="72" spans="1:9">
      <c r="A72" t="s">
        <v>10</v>
      </c>
      <c r="B72" t="s">
        <v>9</v>
      </c>
      <c r="C72" t="s">
        <v>11</v>
      </c>
      <c r="D72" t="s">
        <v>12</v>
      </c>
      <c r="E72" t="s">
        <v>10</v>
      </c>
      <c r="F72" s="2">
        <v>44113</v>
      </c>
      <c r="G72" s="2">
        <v>44117</v>
      </c>
      <c r="H72" s="3">
        <v>1491.12</v>
      </c>
      <c r="I72" t="s">
        <v>741</v>
      </c>
    </row>
    <row r="73" spans="1:9">
      <c r="A73" t="s">
        <v>10</v>
      </c>
      <c r="B73" t="s">
        <v>9</v>
      </c>
      <c r="C73" t="s">
        <v>11</v>
      </c>
      <c r="D73" t="s">
        <v>12</v>
      </c>
      <c r="E73" t="s">
        <v>10</v>
      </c>
      <c r="F73" s="2">
        <v>44126</v>
      </c>
      <c r="G73" s="2">
        <v>44126</v>
      </c>
      <c r="H73" s="3">
        <v>8390</v>
      </c>
      <c r="I73" t="s">
        <v>746</v>
      </c>
    </row>
    <row r="74" spans="1:9">
      <c r="A74" t="s">
        <v>10</v>
      </c>
      <c r="B74" t="s">
        <v>9</v>
      </c>
      <c r="C74" t="s">
        <v>11</v>
      </c>
      <c r="D74" t="s">
        <v>12</v>
      </c>
      <c r="E74" t="s">
        <v>10</v>
      </c>
      <c r="F74" s="2">
        <v>44126</v>
      </c>
      <c r="G74" s="2">
        <v>44126</v>
      </c>
      <c r="H74" s="3">
        <v>8390</v>
      </c>
      <c r="I74" t="s">
        <v>746</v>
      </c>
    </row>
    <row r="75" spans="1:9">
      <c r="A75" t="s">
        <v>10</v>
      </c>
      <c r="B75" t="s">
        <v>9</v>
      </c>
      <c r="C75" t="s">
        <v>11</v>
      </c>
      <c r="D75" t="s">
        <v>12</v>
      </c>
      <c r="E75" t="s">
        <v>10</v>
      </c>
      <c r="F75" s="2">
        <v>44127</v>
      </c>
      <c r="G75" s="2">
        <v>44131</v>
      </c>
      <c r="H75" s="3">
        <v>12030</v>
      </c>
      <c r="I75" t="s">
        <v>26</v>
      </c>
    </row>
    <row r="76" spans="1:9">
      <c r="A76" t="s">
        <v>10</v>
      </c>
      <c r="B76" t="s">
        <v>9</v>
      </c>
      <c r="C76" t="s">
        <v>11</v>
      </c>
      <c r="D76" t="s">
        <v>12</v>
      </c>
      <c r="E76" t="s">
        <v>10</v>
      </c>
      <c r="F76" s="2">
        <v>44168</v>
      </c>
      <c r="G76" s="2">
        <v>44168</v>
      </c>
      <c r="H76" s="3">
        <v>14703.28</v>
      </c>
      <c r="I76" t="s">
        <v>769</v>
      </c>
    </row>
    <row r="77" spans="1:9">
      <c r="A77" t="s">
        <v>10</v>
      </c>
      <c r="B77" t="s">
        <v>9</v>
      </c>
      <c r="C77" t="s">
        <v>606</v>
      </c>
      <c r="D77" t="s">
        <v>12</v>
      </c>
      <c r="E77" t="s">
        <v>10</v>
      </c>
      <c r="F77" s="2">
        <v>43993</v>
      </c>
      <c r="G77" s="2">
        <v>43997</v>
      </c>
      <c r="H77" s="3">
        <v>2200</v>
      </c>
      <c r="I77" t="s">
        <v>684</v>
      </c>
    </row>
    <row r="78" spans="1:9">
      <c r="A78" t="s">
        <v>10</v>
      </c>
      <c r="B78" t="s">
        <v>9</v>
      </c>
      <c r="C78" t="s">
        <v>606</v>
      </c>
      <c r="D78" t="s">
        <v>12</v>
      </c>
      <c r="E78" t="s">
        <v>10</v>
      </c>
      <c r="F78" s="2">
        <v>44008</v>
      </c>
      <c r="G78" s="2">
        <v>44011</v>
      </c>
      <c r="H78" s="3">
        <v>7257.65</v>
      </c>
      <c r="I78" t="s">
        <v>222</v>
      </c>
    </row>
    <row r="79" spans="1:9">
      <c r="A79" t="s">
        <v>10</v>
      </c>
      <c r="B79" t="s">
        <v>9</v>
      </c>
      <c r="C79" t="s">
        <v>606</v>
      </c>
      <c r="D79" t="s">
        <v>12</v>
      </c>
      <c r="E79" t="s">
        <v>10</v>
      </c>
      <c r="F79" s="2">
        <v>44141</v>
      </c>
      <c r="G79" s="2">
        <v>44144</v>
      </c>
      <c r="H79" s="3">
        <v>10400</v>
      </c>
      <c r="I79" t="s">
        <v>756</v>
      </c>
    </row>
    <row r="80" spans="1:9">
      <c r="A80" t="s">
        <v>10</v>
      </c>
      <c r="B80" t="s">
        <v>9</v>
      </c>
      <c r="C80" t="s">
        <v>131</v>
      </c>
      <c r="D80" t="s">
        <v>33</v>
      </c>
      <c r="E80" t="s">
        <v>10</v>
      </c>
      <c r="F80" s="2">
        <v>44012</v>
      </c>
      <c r="G80" s="2">
        <v>44012</v>
      </c>
      <c r="H80" s="3">
        <v>576.15</v>
      </c>
      <c r="I80" t="s">
        <v>696</v>
      </c>
    </row>
    <row r="81" spans="1:9">
      <c r="A81" t="s">
        <v>10</v>
      </c>
      <c r="B81" t="s">
        <v>9</v>
      </c>
      <c r="C81" t="s">
        <v>131</v>
      </c>
      <c r="D81" t="s">
        <v>33</v>
      </c>
      <c r="E81" t="s">
        <v>10</v>
      </c>
      <c r="F81" s="2">
        <v>44012</v>
      </c>
      <c r="G81" s="2">
        <v>44012</v>
      </c>
      <c r="H81" s="3">
        <v>576.15</v>
      </c>
      <c r="I81" t="s">
        <v>697</v>
      </c>
    </row>
    <row r="82" spans="1:9">
      <c r="A82" t="s">
        <v>10</v>
      </c>
      <c r="B82" t="s">
        <v>9</v>
      </c>
      <c r="C82" t="s">
        <v>131</v>
      </c>
      <c r="D82" t="s">
        <v>33</v>
      </c>
      <c r="E82" t="s">
        <v>10</v>
      </c>
      <c r="F82" s="2">
        <v>44070</v>
      </c>
      <c r="G82" s="2">
        <v>44070</v>
      </c>
      <c r="H82" s="3">
        <v>2175.6</v>
      </c>
      <c r="I82" t="s">
        <v>710</v>
      </c>
    </row>
    <row r="83" spans="1:9">
      <c r="A83" t="s">
        <v>10</v>
      </c>
      <c r="B83" t="s">
        <v>9</v>
      </c>
      <c r="C83" t="s">
        <v>131</v>
      </c>
      <c r="D83" t="s">
        <v>33</v>
      </c>
      <c r="E83" t="s">
        <v>10</v>
      </c>
      <c r="F83" s="2">
        <v>44106</v>
      </c>
      <c r="G83" s="2">
        <v>44106</v>
      </c>
      <c r="H83" s="3">
        <v>5803.31</v>
      </c>
      <c r="I83" t="s">
        <v>733</v>
      </c>
    </row>
    <row r="84" spans="1:9">
      <c r="A84" t="s">
        <v>10</v>
      </c>
      <c r="B84" t="s">
        <v>9</v>
      </c>
      <c r="C84" t="s">
        <v>131</v>
      </c>
      <c r="D84" t="s">
        <v>33</v>
      </c>
      <c r="E84" t="s">
        <v>10</v>
      </c>
      <c r="F84" s="2">
        <v>44146</v>
      </c>
      <c r="G84" s="2">
        <v>44148</v>
      </c>
      <c r="H84" s="3">
        <v>28669.5</v>
      </c>
      <c r="I84" t="s">
        <v>761</v>
      </c>
    </row>
    <row r="85" spans="1:9">
      <c r="A85" t="s">
        <v>10</v>
      </c>
      <c r="B85" t="s">
        <v>9</v>
      </c>
      <c r="C85" t="s">
        <v>277</v>
      </c>
      <c r="D85" t="s">
        <v>12</v>
      </c>
      <c r="E85" t="s">
        <v>10</v>
      </c>
      <c r="F85" s="2">
        <v>43993</v>
      </c>
      <c r="G85" s="2">
        <v>43997</v>
      </c>
      <c r="H85" s="3">
        <v>1641.63</v>
      </c>
      <c r="I85" t="s">
        <v>683</v>
      </c>
    </row>
    <row r="86" spans="1:9">
      <c r="A86" t="s">
        <v>10</v>
      </c>
      <c r="B86" t="s">
        <v>9</v>
      </c>
      <c r="C86" t="s">
        <v>318</v>
      </c>
      <c r="D86" t="s">
        <v>25</v>
      </c>
      <c r="E86" t="s">
        <v>10</v>
      </c>
      <c r="F86" s="2">
        <v>43993</v>
      </c>
      <c r="G86" s="2">
        <v>43997</v>
      </c>
      <c r="H86" s="3">
        <v>4388.6899999999996</v>
      </c>
      <c r="I86" t="s">
        <v>681</v>
      </c>
    </row>
    <row r="87" spans="1:9">
      <c r="A87" t="s">
        <v>10</v>
      </c>
      <c r="B87" t="s">
        <v>9</v>
      </c>
      <c r="C87" t="s">
        <v>318</v>
      </c>
      <c r="D87" t="s">
        <v>25</v>
      </c>
      <c r="E87" t="s">
        <v>10</v>
      </c>
      <c r="F87" s="2">
        <v>43993</v>
      </c>
      <c r="G87" s="2">
        <v>43997</v>
      </c>
      <c r="H87" s="3">
        <v>805</v>
      </c>
      <c r="I87" t="s">
        <v>688</v>
      </c>
    </row>
    <row r="88" spans="1:9">
      <c r="A88" t="s">
        <v>10</v>
      </c>
      <c r="B88" t="s">
        <v>9</v>
      </c>
      <c r="C88" t="s">
        <v>318</v>
      </c>
      <c r="D88" t="s">
        <v>25</v>
      </c>
      <c r="E88" t="s">
        <v>10</v>
      </c>
      <c r="F88" s="2">
        <v>44007</v>
      </c>
      <c r="G88" s="2">
        <v>44008</v>
      </c>
      <c r="H88" s="3">
        <v>25932</v>
      </c>
      <c r="I88" t="s">
        <v>690</v>
      </c>
    </row>
    <row r="89" spans="1:9">
      <c r="A89" t="s">
        <v>10</v>
      </c>
      <c r="B89" t="s">
        <v>9</v>
      </c>
      <c r="C89" t="s">
        <v>318</v>
      </c>
      <c r="D89" t="s">
        <v>25</v>
      </c>
      <c r="E89" t="s">
        <v>10</v>
      </c>
      <c r="F89" s="2">
        <v>44081</v>
      </c>
      <c r="G89" s="2">
        <v>44081</v>
      </c>
      <c r="H89" s="3">
        <v>805</v>
      </c>
      <c r="I89" t="s">
        <v>59</v>
      </c>
    </row>
    <row r="90" spans="1:9">
      <c r="A90" t="s">
        <v>10</v>
      </c>
      <c r="B90" t="s">
        <v>9</v>
      </c>
      <c r="C90" t="s">
        <v>318</v>
      </c>
      <c r="D90" t="s">
        <v>25</v>
      </c>
      <c r="E90" t="s">
        <v>10</v>
      </c>
      <c r="F90" s="2">
        <v>44146</v>
      </c>
      <c r="G90" s="2">
        <v>44148</v>
      </c>
      <c r="H90" s="3">
        <v>2243</v>
      </c>
      <c r="I90" t="s">
        <v>763</v>
      </c>
    </row>
    <row r="91" spans="1:9">
      <c r="A91" t="s">
        <v>10</v>
      </c>
      <c r="B91" t="s">
        <v>9</v>
      </c>
      <c r="C91" t="s">
        <v>318</v>
      </c>
      <c r="D91" t="s">
        <v>25</v>
      </c>
      <c r="E91" t="s">
        <v>10</v>
      </c>
      <c r="F91" s="2">
        <v>44176</v>
      </c>
      <c r="G91" s="2">
        <v>44177</v>
      </c>
      <c r="H91" s="3">
        <v>20527.5</v>
      </c>
      <c r="I91" t="s">
        <v>781</v>
      </c>
    </row>
    <row r="92" spans="1:9">
      <c r="A92" t="s">
        <v>10</v>
      </c>
      <c r="B92" t="s">
        <v>9</v>
      </c>
      <c r="C92" t="s">
        <v>318</v>
      </c>
      <c r="D92" t="s">
        <v>25</v>
      </c>
      <c r="E92" t="s">
        <v>10</v>
      </c>
      <c r="F92" s="2">
        <v>44279</v>
      </c>
      <c r="G92" s="2">
        <v>44279</v>
      </c>
      <c r="H92" s="3">
        <v>18244.75</v>
      </c>
      <c r="I92" t="s">
        <v>424</v>
      </c>
    </row>
    <row r="93" spans="1:9">
      <c r="A93" t="s">
        <v>10</v>
      </c>
      <c r="B93" t="s">
        <v>9</v>
      </c>
      <c r="C93" t="s">
        <v>47</v>
      </c>
      <c r="D93" t="s">
        <v>12</v>
      </c>
      <c r="E93" t="s">
        <v>10</v>
      </c>
      <c r="F93" s="2">
        <v>44095</v>
      </c>
      <c r="G93" s="2">
        <v>44096</v>
      </c>
      <c r="H93" s="3">
        <v>7455</v>
      </c>
      <c r="I93" t="s">
        <v>728</v>
      </c>
    </row>
    <row r="94" spans="1:9">
      <c r="A94" t="s">
        <v>10</v>
      </c>
      <c r="B94" t="s">
        <v>9</v>
      </c>
      <c r="C94" t="s">
        <v>47</v>
      </c>
      <c r="D94" t="s">
        <v>12</v>
      </c>
      <c r="E94" t="s">
        <v>10</v>
      </c>
      <c r="F94" s="2">
        <v>44095</v>
      </c>
      <c r="G94" s="2">
        <v>44096</v>
      </c>
      <c r="H94" s="3">
        <v>7455</v>
      </c>
      <c r="I94" t="s">
        <v>729</v>
      </c>
    </row>
    <row r="95" spans="1:9">
      <c r="A95" t="s">
        <v>10</v>
      </c>
      <c r="B95" t="s">
        <v>9</v>
      </c>
      <c r="C95" t="s">
        <v>47</v>
      </c>
      <c r="D95" t="s">
        <v>12</v>
      </c>
      <c r="E95" t="s">
        <v>10</v>
      </c>
      <c r="F95" s="2">
        <v>44106</v>
      </c>
      <c r="G95" s="2">
        <v>44106</v>
      </c>
      <c r="H95" s="3">
        <v>523.25</v>
      </c>
      <c r="I95" t="s">
        <v>200</v>
      </c>
    </row>
    <row r="96" spans="1:9">
      <c r="A96" t="s">
        <v>10</v>
      </c>
      <c r="B96" t="s">
        <v>9</v>
      </c>
      <c r="C96" t="s">
        <v>47</v>
      </c>
      <c r="D96" t="s">
        <v>12</v>
      </c>
      <c r="E96" t="s">
        <v>10</v>
      </c>
      <c r="F96" s="2">
        <v>44119</v>
      </c>
      <c r="G96" s="2">
        <v>44120</v>
      </c>
      <c r="H96" s="3">
        <v>1381.73</v>
      </c>
      <c r="I96" t="s">
        <v>733</v>
      </c>
    </row>
    <row r="97" spans="1:9">
      <c r="A97" t="s">
        <v>10</v>
      </c>
      <c r="B97" t="s">
        <v>9</v>
      </c>
      <c r="C97" t="s">
        <v>47</v>
      </c>
      <c r="D97" t="s">
        <v>12</v>
      </c>
      <c r="E97" t="s">
        <v>10</v>
      </c>
      <c r="F97" s="2">
        <v>44124</v>
      </c>
      <c r="G97" s="2">
        <v>44125</v>
      </c>
      <c r="H97" s="3">
        <v>404719.5</v>
      </c>
      <c r="I97" t="s">
        <v>743</v>
      </c>
    </row>
    <row r="98" spans="1:9">
      <c r="A98" t="s">
        <v>10</v>
      </c>
      <c r="B98" t="s">
        <v>9</v>
      </c>
      <c r="C98" t="s">
        <v>47</v>
      </c>
      <c r="D98" t="s">
        <v>12</v>
      </c>
      <c r="E98" t="s">
        <v>10</v>
      </c>
      <c r="F98" s="2">
        <v>44127</v>
      </c>
      <c r="G98" s="2">
        <v>44131</v>
      </c>
      <c r="H98" s="3">
        <v>5982</v>
      </c>
      <c r="I98" t="s">
        <v>106</v>
      </c>
    </row>
    <row r="99" spans="1:9">
      <c r="A99" t="s">
        <v>10</v>
      </c>
      <c r="B99" t="s">
        <v>9</v>
      </c>
      <c r="C99" t="s">
        <v>47</v>
      </c>
      <c r="D99" t="s">
        <v>12</v>
      </c>
      <c r="E99" t="s">
        <v>10</v>
      </c>
      <c r="F99" s="2">
        <v>44155</v>
      </c>
      <c r="G99" s="2">
        <v>44159</v>
      </c>
      <c r="H99" s="3">
        <v>19000</v>
      </c>
      <c r="I99" t="s">
        <v>764</v>
      </c>
    </row>
    <row r="100" spans="1:9">
      <c r="A100" t="s">
        <v>10</v>
      </c>
      <c r="B100" t="s">
        <v>9</v>
      </c>
      <c r="C100" t="s">
        <v>47</v>
      </c>
      <c r="D100" t="s">
        <v>12</v>
      </c>
      <c r="E100" t="s">
        <v>10</v>
      </c>
      <c r="F100" s="2">
        <v>44246</v>
      </c>
      <c r="G100" s="2">
        <v>44249</v>
      </c>
      <c r="H100" s="3">
        <v>32464.5</v>
      </c>
      <c r="I100" t="s">
        <v>798</v>
      </c>
    </row>
    <row r="101" spans="1:9">
      <c r="A101" t="s">
        <v>10</v>
      </c>
      <c r="B101" t="s">
        <v>9</v>
      </c>
      <c r="C101" t="s">
        <v>47</v>
      </c>
      <c r="D101" t="s">
        <v>12</v>
      </c>
      <c r="E101" t="s">
        <v>10</v>
      </c>
      <c r="F101" s="2">
        <v>44246</v>
      </c>
      <c r="G101" s="2">
        <v>44249</v>
      </c>
      <c r="H101" s="3">
        <v>6066.25</v>
      </c>
      <c r="I101" t="s">
        <v>307</v>
      </c>
    </row>
    <row r="102" spans="1:9">
      <c r="A102" t="s">
        <v>10</v>
      </c>
      <c r="B102" t="s">
        <v>9</v>
      </c>
      <c r="C102" t="s">
        <v>75</v>
      </c>
      <c r="D102" t="s">
        <v>12</v>
      </c>
      <c r="E102" t="s">
        <v>10</v>
      </c>
      <c r="F102" s="2">
        <v>44007</v>
      </c>
      <c r="G102" s="2">
        <v>44008</v>
      </c>
      <c r="H102" s="3">
        <v>12565</v>
      </c>
      <c r="I102" t="s">
        <v>690</v>
      </c>
    </row>
    <row r="103" spans="1:9">
      <c r="A103" t="s">
        <v>10</v>
      </c>
      <c r="B103" t="s">
        <v>9</v>
      </c>
      <c r="C103" t="s">
        <v>75</v>
      </c>
      <c r="D103" t="s">
        <v>12</v>
      </c>
      <c r="E103" t="s">
        <v>10</v>
      </c>
      <c r="F103" s="2">
        <v>44070</v>
      </c>
      <c r="G103" s="2">
        <v>44070</v>
      </c>
      <c r="H103" s="3">
        <v>2064.64</v>
      </c>
      <c r="I103" t="s">
        <v>710</v>
      </c>
    </row>
    <row r="104" spans="1:9">
      <c r="A104" t="s">
        <v>10</v>
      </c>
      <c r="B104" t="s">
        <v>9</v>
      </c>
      <c r="C104" t="s">
        <v>75</v>
      </c>
      <c r="D104" t="s">
        <v>12</v>
      </c>
      <c r="E104" t="s">
        <v>10</v>
      </c>
      <c r="F104" s="2">
        <v>44106</v>
      </c>
      <c r="G104" s="2">
        <v>44106</v>
      </c>
      <c r="H104" s="3">
        <v>7455</v>
      </c>
      <c r="I104" t="s">
        <v>736</v>
      </c>
    </row>
    <row r="105" spans="1:9">
      <c r="A105" t="s">
        <v>10</v>
      </c>
      <c r="B105" t="s">
        <v>9</v>
      </c>
      <c r="C105" t="s">
        <v>75</v>
      </c>
      <c r="D105" t="s">
        <v>12</v>
      </c>
      <c r="E105" t="s">
        <v>10</v>
      </c>
      <c r="F105" s="2">
        <v>44141</v>
      </c>
      <c r="G105" s="2">
        <v>44144</v>
      </c>
      <c r="H105" s="3">
        <v>3410</v>
      </c>
      <c r="I105" t="s">
        <v>42</v>
      </c>
    </row>
    <row r="106" spans="1:9">
      <c r="A106" t="s">
        <v>10</v>
      </c>
      <c r="B106" t="s">
        <v>9</v>
      </c>
      <c r="C106" t="s">
        <v>75</v>
      </c>
      <c r="D106" t="s">
        <v>12</v>
      </c>
      <c r="E106" t="s">
        <v>10</v>
      </c>
      <c r="F106" s="2">
        <v>44176</v>
      </c>
      <c r="G106" s="2">
        <v>44177</v>
      </c>
      <c r="H106" s="3">
        <v>350000</v>
      </c>
      <c r="I106" t="s">
        <v>779</v>
      </c>
    </row>
    <row r="107" spans="1:9">
      <c r="A107" t="s">
        <v>10</v>
      </c>
      <c r="B107" t="s">
        <v>9</v>
      </c>
      <c r="C107" t="s">
        <v>75</v>
      </c>
      <c r="D107" t="s">
        <v>12</v>
      </c>
      <c r="E107" t="s">
        <v>10</v>
      </c>
      <c r="F107" s="2">
        <v>44176</v>
      </c>
      <c r="G107" s="2">
        <v>44177</v>
      </c>
      <c r="H107" s="3">
        <v>21482</v>
      </c>
      <c r="I107" t="s">
        <v>781</v>
      </c>
    </row>
    <row r="108" spans="1:9">
      <c r="A108" t="s">
        <v>10</v>
      </c>
      <c r="B108" t="s">
        <v>9</v>
      </c>
      <c r="C108" t="s">
        <v>294</v>
      </c>
      <c r="D108" t="s">
        <v>25</v>
      </c>
      <c r="E108" t="s">
        <v>10</v>
      </c>
      <c r="F108" s="2">
        <v>44000</v>
      </c>
      <c r="G108" s="2">
        <v>44005</v>
      </c>
      <c r="H108" s="3">
        <v>67800</v>
      </c>
      <c r="I108" t="s">
        <v>558</v>
      </c>
    </row>
    <row r="109" spans="1:9">
      <c r="A109" t="s">
        <v>10</v>
      </c>
      <c r="B109" t="s">
        <v>9</v>
      </c>
      <c r="C109" t="s">
        <v>294</v>
      </c>
      <c r="D109" t="s">
        <v>25</v>
      </c>
      <c r="E109" t="s">
        <v>10</v>
      </c>
      <c r="F109" s="2">
        <v>44007</v>
      </c>
      <c r="G109" s="2">
        <v>44008</v>
      </c>
      <c r="H109" s="3">
        <v>13821</v>
      </c>
      <c r="I109" t="s">
        <v>222</v>
      </c>
    </row>
    <row r="110" spans="1:9">
      <c r="A110" t="s">
        <v>10</v>
      </c>
      <c r="B110" t="s">
        <v>9</v>
      </c>
      <c r="C110" t="s">
        <v>294</v>
      </c>
      <c r="D110" t="s">
        <v>25</v>
      </c>
      <c r="E110" t="s">
        <v>10</v>
      </c>
      <c r="F110" s="2">
        <v>44075</v>
      </c>
      <c r="G110" s="2">
        <v>44076</v>
      </c>
      <c r="H110" s="3">
        <v>3447</v>
      </c>
      <c r="I110" t="s">
        <v>715</v>
      </c>
    </row>
    <row r="111" spans="1:9">
      <c r="A111" t="s">
        <v>10</v>
      </c>
      <c r="B111" t="s">
        <v>9</v>
      </c>
      <c r="C111" t="s">
        <v>294</v>
      </c>
      <c r="D111" t="s">
        <v>25</v>
      </c>
      <c r="E111" t="s">
        <v>10</v>
      </c>
      <c r="F111" s="2">
        <v>44169</v>
      </c>
      <c r="G111" s="2">
        <v>44169</v>
      </c>
      <c r="H111" s="3">
        <v>11455</v>
      </c>
      <c r="I111" t="s">
        <v>106</v>
      </c>
    </row>
    <row r="112" spans="1:9">
      <c r="A112" t="s">
        <v>10</v>
      </c>
      <c r="B112" t="s">
        <v>9</v>
      </c>
      <c r="C112" t="s">
        <v>115</v>
      </c>
      <c r="D112" t="s">
        <v>25</v>
      </c>
      <c r="E112" t="s">
        <v>10</v>
      </c>
      <c r="F112" s="2">
        <v>44007</v>
      </c>
      <c r="G112" s="2">
        <v>44008</v>
      </c>
      <c r="H112" s="3">
        <v>19714</v>
      </c>
      <c r="I112" t="s">
        <v>689</v>
      </c>
    </row>
    <row r="113" spans="1:9">
      <c r="A113" t="s">
        <v>10</v>
      </c>
      <c r="B113" t="s">
        <v>9</v>
      </c>
      <c r="C113" t="s">
        <v>115</v>
      </c>
      <c r="D113" t="s">
        <v>25</v>
      </c>
      <c r="E113" t="s">
        <v>10</v>
      </c>
      <c r="F113" s="2">
        <v>44070</v>
      </c>
      <c r="G113" s="2">
        <v>44070</v>
      </c>
      <c r="H113" s="3">
        <v>1810.96</v>
      </c>
      <c r="I113" t="s">
        <v>710</v>
      </c>
    </row>
    <row r="114" spans="1:9">
      <c r="A114" t="s">
        <v>10</v>
      </c>
      <c r="B114" t="s">
        <v>9</v>
      </c>
      <c r="C114" t="s">
        <v>115</v>
      </c>
      <c r="D114" t="s">
        <v>25</v>
      </c>
      <c r="E114" t="s">
        <v>10</v>
      </c>
      <c r="F114" s="2">
        <v>44081</v>
      </c>
      <c r="G114" s="2">
        <v>44081</v>
      </c>
      <c r="H114" s="3">
        <v>2162</v>
      </c>
      <c r="I114" t="s">
        <v>718</v>
      </c>
    </row>
    <row r="115" spans="1:9">
      <c r="A115" t="s">
        <v>10</v>
      </c>
      <c r="B115" t="s">
        <v>9</v>
      </c>
      <c r="C115" t="s">
        <v>115</v>
      </c>
      <c r="D115" t="s">
        <v>25</v>
      </c>
      <c r="E115" t="s">
        <v>10</v>
      </c>
      <c r="F115" s="2">
        <v>44112</v>
      </c>
      <c r="G115" s="2">
        <v>44112</v>
      </c>
      <c r="H115" s="3">
        <v>523.25</v>
      </c>
      <c r="I115" t="s">
        <v>733</v>
      </c>
    </row>
    <row r="116" spans="1:9">
      <c r="A116" t="s">
        <v>10</v>
      </c>
      <c r="B116" t="s">
        <v>9</v>
      </c>
      <c r="C116" t="s">
        <v>115</v>
      </c>
      <c r="D116" t="s">
        <v>25</v>
      </c>
      <c r="E116" t="s">
        <v>10</v>
      </c>
      <c r="F116" s="2">
        <v>44119</v>
      </c>
      <c r="G116" s="2">
        <v>44120</v>
      </c>
      <c r="H116" s="3">
        <v>7512.49</v>
      </c>
      <c r="I116" t="s">
        <v>669</v>
      </c>
    </row>
    <row r="117" spans="1:9">
      <c r="A117" t="s">
        <v>10</v>
      </c>
      <c r="B117" t="s">
        <v>9</v>
      </c>
      <c r="C117" t="s">
        <v>115</v>
      </c>
      <c r="D117" t="s">
        <v>25</v>
      </c>
      <c r="E117" t="s">
        <v>10</v>
      </c>
      <c r="F117" s="2">
        <v>44141</v>
      </c>
      <c r="G117" s="2">
        <v>44145</v>
      </c>
      <c r="H117" s="3">
        <v>22310</v>
      </c>
      <c r="I117" t="s">
        <v>430</v>
      </c>
    </row>
    <row r="118" spans="1:9">
      <c r="A118" t="s">
        <v>10</v>
      </c>
      <c r="B118" t="s">
        <v>9</v>
      </c>
      <c r="C118" t="s">
        <v>115</v>
      </c>
      <c r="D118" t="s">
        <v>25</v>
      </c>
      <c r="E118" t="s">
        <v>10</v>
      </c>
      <c r="F118" s="2">
        <v>44279</v>
      </c>
      <c r="G118" s="2">
        <v>44279</v>
      </c>
      <c r="H118" s="3">
        <v>5336</v>
      </c>
      <c r="I118" t="s">
        <v>806</v>
      </c>
    </row>
    <row r="119" spans="1:9">
      <c r="A119" t="s">
        <v>10</v>
      </c>
      <c r="B119" t="s">
        <v>9</v>
      </c>
      <c r="C119" t="s">
        <v>115</v>
      </c>
      <c r="D119" t="s">
        <v>25</v>
      </c>
      <c r="E119" t="s">
        <v>10</v>
      </c>
      <c r="F119" s="2">
        <v>44279</v>
      </c>
      <c r="G119" s="2">
        <v>44279</v>
      </c>
      <c r="H119" s="3">
        <v>7291</v>
      </c>
      <c r="I119" t="s">
        <v>424</v>
      </c>
    </row>
    <row r="120" spans="1:9">
      <c r="A120" t="s">
        <v>10</v>
      </c>
      <c r="B120" t="s">
        <v>9</v>
      </c>
      <c r="C120" t="s">
        <v>141</v>
      </c>
      <c r="D120" t="s">
        <v>12</v>
      </c>
      <c r="E120" t="s">
        <v>10</v>
      </c>
      <c r="F120" s="2">
        <v>44075</v>
      </c>
      <c r="G120" s="2">
        <v>44076</v>
      </c>
      <c r="H120" s="3">
        <v>7643</v>
      </c>
      <c r="I120" t="s">
        <v>714</v>
      </c>
    </row>
    <row r="121" spans="1:9">
      <c r="A121" t="s">
        <v>10</v>
      </c>
      <c r="B121" t="s">
        <v>9</v>
      </c>
      <c r="C121" t="s">
        <v>142</v>
      </c>
      <c r="D121" t="s">
        <v>12</v>
      </c>
      <c r="E121" t="s">
        <v>10</v>
      </c>
      <c r="F121" s="2">
        <v>44176</v>
      </c>
      <c r="G121" s="2">
        <v>44177</v>
      </c>
      <c r="H121" s="3">
        <v>26277.5</v>
      </c>
      <c r="I121" t="s">
        <v>780</v>
      </c>
    </row>
    <row r="122" spans="1:9">
      <c r="A122" t="s">
        <v>10</v>
      </c>
      <c r="B122" t="s">
        <v>9</v>
      </c>
      <c r="C122" t="s">
        <v>142</v>
      </c>
      <c r="D122" t="s">
        <v>12</v>
      </c>
      <c r="E122" t="s">
        <v>10</v>
      </c>
      <c r="F122" s="2">
        <v>44218</v>
      </c>
      <c r="G122" s="2">
        <v>44218</v>
      </c>
      <c r="H122" s="3">
        <v>12880</v>
      </c>
      <c r="I122" t="s">
        <v>788</v>
      </c>
    </row>
    <row r="123" spans="1:9">
      <c r="A123" t="s">
        <v>10</v>
      </c>
      <c r="B123" t="s">
        <v>9</v>
      </c>
      <c r="C123" t="s">
        <v>27</v>
      </c>
      <c r="D123" t="s">
        <v>12</v>
      </c>
      <c r="E123" t="s">
        <v>10</v>
      </c>
      <c r="F123" s="2">
        <v>43944</v>
      </c>
      <c r="G123" s="2">
        <v>43956</v>
      </c>
      <c r="H123" s="3">
        <v>19343</v>
      </c>
      <c r="I123" t="s">
        <v>165</v>
      </c>
    </row>
    <row r="124" spans="1:9">
      <c r="A124" t="s">
        <v>10</v>
      </c>
      <c r="B124" t="s">
        <v>9</v>
      </c>
      <c r="C124" t="s">
        <v>27</v>
      </c>
      <c r="D124" t="s">
        <v>12</v>
      </c>
      <c r="E124" t="s">
        <v>10</v>
      </c>
      <c r="F124" s="2">
        <v>43986</v>
      </c>
      <c r="G124" s="2">
        <v>43986</v>
      </c>
      <c r="H124" s="3">
        <v>3358.44</v>
      </c>
      <c r="I124" t="s">
        <v>581</v>
      </c>
    </row>
    <row r="125" spans="1:9">
      <c r="A125" t="s">
        <v>10</v>
      </c>
      <c r="B125" t="s">
        <v>9</v>
      </c>
      <c r="C125" t="s">
        <v>27</v>
      </c>
      <c r="D125" t="s">
        <v>12</v>
      </c>
      <c r="E125" t="s">
        <v>10</v>
      </c>
      <c r="F125" s="2">
        <v>43993</v>
      </c>
      <c r="G125" s="2">
        <v>43994</v>
      </c>
      <c r="H125" s="3">
        <v>3520</v>
      </c>
      <c r="I125" t="s">
        <v>687</v>
      </c>
    </row>
    <row r="126" spans="1:9">
      <c r="A126" t="s">
        <v>10</v>
      </c>
      <c r="B126" t="s">
        <v>9</v>
      </c>
      <c r="C126" t="s">
        <v>27</v>
      </c>
      <c r="D126" t="s">
        <v>12</v>
      </c>
      <c r="E126" t="s">
        <v>10</v>
      </c>
      <c r="F126" s="2">
        <v>44008</v>
      </c>
      <c r="G126" s="2">
        <v>44011</v>
      </c>
      <c r="H126" s="3">
        <v>20458.5</v>
      </c>
      <c r="I126" t="s">
        <v>222</v>
      </c>
    </row>
    <row r="127" spans="1:9">
      <c r="A127" t="s">
        <v>10</v>
      </c>
      <c r="B127" t="s">
        <v>9</v>
      </c>
      <c r="C127" t="s">
        <v>27</v>
      </c>
      <c r="D127" t="s">
        <v>12</v>
      </c>
      <c r="E127" t="s">
        <v>10</v>
      </c>
      <c r="F127" s="2">
        <v>44008</v>
      </c>
      <c r="G127" s="2">
        <v>44011</v>
      </c>
      <c r="H127" s="3">
        <v>576.15</v>
      </c>
      <c r="I127" t="s">
        <v>692</v>
      </c>
    </row>
    <row r="128" spans="1:9">
      <c r="A128" t="s">
        <v>10</v>
      </c>
      <c r="B128" t="s">
        <v>9</v>
      </c>
      <c r="C128" t="s">
        <v>27</v>
      </c>
      <c r="D128" t="s">
        <v>12</v>
      </c>
      <c r="E128" t="s">
        <v>10</v>
      </c>
      <c r="F128" s="2">
        <v>44008</v>
      </c>
      <c r="G128" s="2">
        <v>44011</v>
      </c>
      <c r="H128" s="3">
        <v>576.15</v>
      </c>
      <c r="I128" t="s">
        <v>222</v>
      </c>
    </row>
    <row r="129" spans="1:9">
      <c r="A129" t="s">
        <v>10</v>
      </c>
      <c r="B129" t="s">
        <v>9</v>
      </c>
      <c r="C129" t="s">
        <v>27</v>
      </c>
      <c r="D129" t="s">
        <v>12</v>
      </c>
      <c r="E129" t="s">
        <v>10</v>
      </c>
      <c r="F129" s="2">
        <v>44008</v>
      </c>
      <c r="G129" s="2">
        <v>44011</v>
      </c>
      <c r="H129" s="3">
        <v>576.15</v>
      </c>
      <c r="I129" t="s">
        <v>693</v>
      </c>
    </row>
    <row r="130" spans="1:9">
      <c r="A130" t="s">
        <v>10</v>
      </c>
      <c r="B130" t="s">
        <v>9</v>
      </c>
      <c r="C130" t="s">
        <v>27</v>
      </c>
      <c r="D130" t="s">
        <v>12</v>
      </c>
      <c r="E130" t="s">
        <v>10</v>
      </c>
      <c r="F130" s="2">
        <v>44070</v>
      </c>
      <c r="G130" s="2">
        <v>44070</v>
      </c>
      <c r="H130" s="3">
        <v>3759.65</v>
      </c>
      <c r="I130" t="s">
        <v>713</v>
      </c>
    </row>
    <row r="131" spans="1:9">
      <c r="A131" t="s">
        <v>10</v>
      </c>
      <c r="B131" t="s">
        <v>9</v>
      </c>
      <c r="C131" t="s">
        <v>27</v>
      </c>
      <c r="D131" t="s">
        <v>12</v>
      </c>
      <c r="E131" t="s">
        <v>10</v>
      </c>
      <c r="F131" s="2">
        <v>44088</v>
      </c>
      <c r="G131" s="2">
        <v>44089</v>
      </c>
      <c r="H131" s="3">
        <v>6400</v>
      </c>
      <c r="I131" t="s">
        <v>615</v>
      </c>
    </row>
    <row r="132" spans="1:9">
      <c r="A132" t="s">
        <v>10</v>
      </c>
      <c r="B132" t="s">
        <v>9</v>
      </c>
      <c r="C132" t="s">
        <v>27</v>
      </c>
      <c r="D132" t="s">
        <v>12</v>
      </c>
      <c r="E132" t="s">
        <v>10</v>
      </c>
      <c r="F132" s="2">
        <v>44106</v>
      </c>
      <c r="G132" s="2">
        <v>44106</v>
      </c>
      <c r="H132" s="3">
        <v>1773.48</v>
      </c>
      <c r="I132" t="s">
        <v>200</v>
      </c>
    </row>
    <row r="133" spans="1:9">
      <c r="A133" t="s">
        <v>10</v>
      </c>
      <c r="B133" t="s">
        <v>9</v>
      </c>
      <c r="C133" t="s">
        <v>27</v>
      </c>
      <c r="D133" t="s">
        <v>12</v>
      </c>
      <c r="E133" t="s">
        <v>10</v>
      </c>
      <c r="F133" s="2">
        <v>44106</v>
      </c>
      <c r="G133" s="2">
        <v>44106</v>
      </c>
      <c r="H133" s="3">
        <v>6145.53</v>
      </c>
      <c r="I133" t="s">
        <v>669</v>
      </c>
    </row>
    <row r="134" spans="1:9">
      <c r="A134" t="s">
        <v>10</v>
      </c>
      <c r="B134" t="s">
        <v>9</v>
      </c>
      <c r="C134" t="s">
        <v>27</v>
      </c>
      <c r="D134" t="s">
        <v>12</v>
      </c>
      <c r="E134" t="s">
        <v>10</v>
      </c>
      <c r="F134" s="2">
        <v>44126</v>
      </c>
      <c r="G134" s="2">
        <v>44126</v>
      </c>
      <c r="H134" s="3">
        <v>8390</v>
      </c>
      <c r="I134" t="s">
        <v>746</v>
      </c>
    </row>
    <row r="135" spans="1:9">
      <c r="A135" t="s">
        <v>10</v>
      </c>
      <c r="B135" t="s">
        <v>9</v>
      </c>
      <c r="C135" t="s">
        <v>27</v>
      </c>
      <c r="D135" t="s">
        <v>12</v>
      </c>
      <c r="E135" t="s">
        <v>10</v>
      </c>
      <c r="F135" s="2">
        <v>44126</v>
      </c>
      <c r="G135" s="2">
        <v>44126</v>
      </c>
      <c r="H135" s="3">
        <v>8390</v>
      </c>
      <c r="I135" t="s">
        <v>746</v>
      </c>
    </row>
    <row r="136" spans="1:9">
      <c r="A136" t="s">
        <v>10</v>
      </c>
      <c r="B136" t="s">
        <v>9</v>
      </c>
      <c r="C136" t="s">
        <v>27</v>
      </c>
      <c r="D136" t="s">
        <v>12</v>
      </c>
      <c r="E136" t="s">
        <v>10</v>
      </c>
      <c r="F136" s="2">
        <v>44155</v>
      </c>
      <c r="G136" s="2">
        <v>44160</v>
      </c>
      <c r="H136" s="3">
        <v>12060</v>
      </c>
      <c r="I136" t="s">
        <v>765</v>
      </c>
    </row>
    <row r="137" spans="1:9">
      <c r="A137" t="s">
        <v>10</v>
      </c>
      <c r="B137" t="s">
        <v>9</v>
      </c>
      <c r="C137" t="s">
        <v>27</v>
      </c>
      <c r="D137" t="s">
        <v>12</v>
      </c>
      <c r="E137" t="s">
        <v>10</v>
      </c>
      <c r="F137" s="2">
        <v>44176</v>
      </c>
      <c r="G137" s="2">
        <v>44177</v>
      </c>
      <c r="H137" s="3">
        <v>23011.5</v>
      </c>
      <c r="I137" t="s">
        <v>782</v>
      </c>
    </row>
    <row r="138" spans="1:9">
      <c r="A138" t="s">
        <v>10</v>
      </c>
      <c r="B138" t="s">
        <v>9</v>
      </c>
      <c r="C138" t="s">
        <v>27</v>
      </c>
      <c r="D138" t="s">
        <v>12</v>
      </c>
      <c r="E138" t="s">
        <v>10</v>
      </c>
      <c r="F138" s="2">
        <v>44179</v>
      </c>
      <c r="G138" s="2">
        <v>44180</v>
      </c>
      <c r="H138" s="3">
        <v>14568.75</v>
      </c>
      <c r="I138" t="s">
        <v>784</v>
      </c>
    </row>
    <row r="139" spans="1:9">
      <c r="A139" t="s">
        <v>10</v>
      </c>
      <c r="B139" t="s">
        <v>9</v>
      </c>
      <c r="C139" t="s">
        <v>60</v>
      </c>
      <c r="D139" t="s">
        <v>25</v>
      </c>
      <c r="E139" t="s">
        <v>10</v>
      </c>
      <c r="F139" s="2">
        <v>44075</v>
      </c>
      <c r="G139" s="2">
        <v>44076</v>
      </c>
      <c r="H139" s="3">
        <v>5545</v>
      </c>
      <c r="I139" t="s">
        <v>715</v>
      </c>
    </row>
    <row r="140" spans="1:9">
      <c r="A140" t="s">
        <v>10</v>
      </c>
      <c r="B140" t="s">
        <v>9</v>
      </c>
      <c r="C140" t="s">
        <v>60</v>
      </c>
      <c r="D140" t="s">
        <v>25</v>
      </c>
      <c r="E140" t="s">
        <v>10</v>
      </c>
      <c r="F140" s="2">
        <v>44127</v>
      </c>
      <c r="G140" s="2">
        <v>44131</v>
      </c>
      <c r="H140" s="3">
        <v>10655</v>
      </c>
      <c r="I140" t="s">
        <v>106</v>
      </c>
    </row>
    <row r="141" spans="1:9">
      <c r="A141" t="s">
        <v>10</v>
      </c>
      <c r="B141" t="s">
        <v>9</v>
      </c>
      <c r="C141" t="s">
        <v>60</v>
      </c>
      <c r="D141" t="s">
        <v>25</v>
      </c>
      <c r="E141" t="s">
        <v>10</v>
      </c>
      <c r="F141" s="2">
        <v>44141</v>
      </c>
      <c r="G141" s="2">
        <v>44144</v>
      </c>
      <c r="H141" s="3">
        <v>341585</v>
      </c>
      <c r="I141" t="s">
        <v>754</v>
      </c>
    </row>
    <row r="142" spans="1:9">
      <c r="A142" t="s">
        <v>10</v>
      </c>
      <c r="B142" t="s">
        <v>9</v>
      </c>
      <c r="C142" t="s">
        <v>60</v>
      </c>
      <c r="D142" t="s">
        <v>25</v>
      </c>
      <c r="E142" t="s">
        <v>10</v>
      </c>
      <c r="F142" s="2">
        <v>44141</v>
      </c>
      <c r="G142" s="2">
        <v>44145</v>
      </c>
      <c r="H142" s="3">
        <v>3392.5</v>
      </c>
      <c r="I142" t="s">
        <v>430</v>
      </c>
    </row>
    <row r="143" spans="1:9">
      <c r="A143" t="s">
        <v>10</v>
      </c>
      <c r="B143" t="s">
        <v>9</v>
      </c>
      <c r="C143" t="s">
        <v>62</v>
      </c>
      <c r="D143" t="s">
        <v>63</v>
      </c>
      <c r="E143" t="s">
        <v>10</v>
      </c>
      <c r="F143" s="2">
        <v>44007</v>
      </c>
      <c r="G143" s="2">
        <v>44008</v>
      </c>
      <c r="H143" s="3">
        <v>18395</v>
      </c>
      <c r="I143" t="s">
        <v>222</v>
      </c>
    </row>
    <row r="144" spans="1:9">
      <c r="A144" t="s">
        <v>10</v>
      </c>
      <c r="B144" t="s">
        <v>9</v>
      </c>
      <c r="C144" t="s">
        <v>62</v>
      </c>
      <c r="D144" t="s">
        <v>63</v>
      </c>
      <c r="E144" t="s">
        <v>10</v>
      </c>
      <c r="F144" s="2">
        <v>44063</v>
      </c>
      <c r="G144" s="2">
        <v>44063</v>
      </c>
      <c r="H144" s="3">
        <v>287520</v>
      </c>
      <c r="I144" t="s">
        <v>708</v>
      </c>
    </row>
    <row r="145" spans="1:9">
      <c r="A145" t="s">
        <v>10</v>
      </c>
      <c r="B145" t="s">
        <v>9</v>
      </c>
      <c r="C145" t="s">
        <v>62</v>
      </c>
      <c r="D145" t="s">
        <v>63</v>
      </c>
      <c r="E145" t="s">
        <v>10</v>
      </c>
      <c r="F145" s="2">
        <v>44088</v>
      </c>
      <c r="G145" s="2">
        <v>44089</v>
      </c>
      <c r="H145" s="3">
        <v>14327.24</v>
      </c>
      <c r="I145" t="s">
        <v>722</v>
      </c>
    </row>
    <row r="146" spans="1:9">
      <c r="A146" t="s">
        <v>10</v>
      </c>
      <c r="B146" t="s">
        <v>9</v>
      </c>
      <c r="C146" t="s">
        <v>62</v>
      </c>
      <c r="D146" t="s">
        <v>63</v>
      </c>
      <c r="E146" t="s">
        <v>10</v>
      </c>
      <c r="F146" s="2">
        <v>44112</v>
      </c>
      <c r="G146" s="2">
        <v>44112</v>
      </c>
      <c r="H146" s="3">
        <v>4749.21</v>
      </c>
      <c r="I146" t="s">
        <v>733</v>
      </c>
    </row>
    <row r="147" spans="1:9">
      <c r="A147" t="s">
        <v>10</v>
      </c>
      <c r="B147" t="s">
        <v>9</v>
      </c>
      <c r="C147" t="s">
        <v>62</v>
      </c>
      <c r="D147" t="s">
        <v>63</v>
      </c>
      <c r="E147" t="s">
        <v>10</v>
      </c>
      <c r="F147" s="2">
        <v>44126</v>
      </c>
      <c r="G147" s="2">
        <v>44126</v>
      </c>
      <c r="H147" s="3">
        <v>8390</v>
      </c>
      <c r="I147" t="s">
        <v>745</v>
      </c>
    </row>
    <row r="148" spans="1:9">
      <c r="A148" t="s">
        <v>10</v>
      </c>
      <c r="B148" t="s">
        <v>9</v>
      </c>
      <c r="C148" t="s">
        <v>62</v>
      </c>
      <c r="D148" t="s">
        <v>63</v>
      </c>
      <c r="E148" t="s">
        <v>10</v>
      </c>
      <c r="F148" s="2">
        <v>44126</v>
      </c>
      <c r="G148" s="2">
        <v>44126</v>
      </c>
      <c r="H148" s="3">
        <v>8390</v>
      </c>
      <c r="I148" t="s">
        <v>666</v>
      </c>
    </row>
    <row r="149" spans="1:9">
      <c r="A149" t="s">
        <v>10</v>
      </c>
      <c r="B149" t="s">
        <v>9</v>
      </c>
      <c r="C149" t="s">
        <v>62</v>
      </c>
      <c r="D149" t="s">
        <v>63</v>
      </c>
      <c r="E149" t="s">
        <v>10</v>
      </c>
      <c r="F149" s="2">
        <v>44176</v>
      </c>
      <c r="G149" s="2">
        <v>44177</v>
      </c>
      <c r="H149" s="3">
        <v>32119.5</v>
      </c>
      <c r="I149" t="s">
        <v>783</v>
      </c>
    </row>
    <row r="150" spans="1:9">
      <c r="A150" t="s">
        <v>10</v>
      </c>
      <c r="B150" t="s">
        <v>9</v>
      </c>
      <c r="C150" t="s">
        <v>154</v>
      </c>
      <c r="D150" t="s">
        <v>155</v>
      </c>
      <c r="E150" t="s">
        <v>10</v>
      </c>
      <c r="F150" s="2">
        <v>44056</v>
      </c>
      <c r="G150" s="2">
        <v>44057</v>
      </c>
      <c r="H150" s="3">
        <v>35141.800000000003</v>
      </c>
      <c r="I150" t="s">
        <v>307</v>
      </c>
    </row>
    <row r="151" spans="1:9">
      <c r="A151" t="s">
        <v>10</v>
      </c>
      <c r="B151" t="s">
        <v>9</v>
      </c>
      <c r="C151" t="s">
        <v>154</v>
      </c>
      <c r="D151" t="s">
        <v>155</v>
      </c>
      <c r="E151" t="s">
        <v>10</v>
      </c>
      <c r="F151" s="2">
        <v>44083</v>
      </c>
      <c r="G151" s="2">
        <v>44083</v>
      </c>
      <c r="H151" s="3">
        <v>290067.43</v>
      </c>
      <c r="I151" t="s">
        <v>721</v>
      </c>
    </row>
    <row r="152" spans="1:9">
      <c r="A152" t="s">
        <v>10</v>
      </c>
      <c r="B152" t="s">
        <v>9</v>
      </c>
      <c r="C152" t="s">
        <v>154</v>
      </c>
      <c r="D152" t="s">
        <v>155</v>
      </c>
      <c r="E152" t="s">
        <v>10</v>
      </c>
      <c r="F152" s="2">
        <v>44106</v>
      </c>
      <c r="G152" s="2">
        <v>44106</v>
      </c>
      <c r="H152" s="3">
        <v>1708.33</v>
      </c>
      <c r="I152" t="s">
        <v>669</v>
      </c>
    </row>
    <row r="153" spans="1:9">
      <c r="A153" t="s">
        <v>10</v>
      </c>
      <c r="B153" t="s">
        <v>9</v>
      </c>
      <c r="C153" t="s">
        <v>154</v>
      </c>
      <c r="D153" t="s">
        <v>155</v>
      </c>
      <c r="E153" t="s">
        <v>10</v>
      </c>
      <c r="F153" s="2">
        <v>44109</v>
      </c>
      <c r="G153" s="2">
        <v>44109</v>
      </c>
      <c r="H153" s="3">
        <v>8556</v>
      </c>
      <c r="I153" t="s">
        <v>739</v>
      </c>
    </row>
    <row r="154" spans="1:9">
      <c r="A154" t="s">
        <v>10</v>
      </c>
      <c r="B154" t="s">
        <v>9</v>
      </c>
      <c r="C154" t="s">
        <v>154</v>
      </c>
      <c r="D154" t="s">
        <v>155</v>
      </c>
      <c r="E154" t="s">
        <v>10</v>
      </c>
      <c r="F154" s="2">
        <v>44176</v>
      </c>
      <c r="G154" s="2">
        <v>44177</v>
      </c>
      <c r="H154" s="3">
        <v>57546</v>
      </c>
      <c r="I154" t="s">
        <v>777</v>
      </c>
    </row>
    <row r="155" spans="1:9">
      <c r="A155" t="s">
        <v>10</v>
      </c>
      <c r="B155" t="s">
        <v>9</v>
      </c>
      <c r="C155" t="s">
        <v>86</v>
      </c>
      <c r="D155" t="s">
        <v>87</v>
      </c>
      <c r="E155" t="s">
        <v>10</v>
      </c>
      <c r="F155" s="2">
        <v>43930</v>
      </c>
      <c r="G155" s="2">
        <v>43936</v>
      </c>
      <c r="H155" s="3">
        <v>6208.58</v>
      </c>
      <c r="I155" t="s">
        <v>16</v>
      </c>
    </row>
    <row r="156" spans="1:9">
      <c r="A156" t="s">
        <v>10</v>
      </c>
      <c r="B156" t="s">
        <v>9</v>
      </c>
      <c r="C156" t="s">
        <v>86</v>
      </c>
      <c r="D156" t="s">
        <v>87</v>
      </c>
      <c r="E156" t="s">
        <v>10</v>
      </c>
      <c r="F156" s="2">
        <v>44088</v>
      </c>
      <c r="G156" s="2">
        <v>44089</v>
      </c>
      <c r="H156" s="3">
        <v>6400</v>
      </c>
      <c r="I156" t="s">
        <v>723</v>
      </c>
    </row>
    <row r="157" spans="1:9">
      <c r="A157" t="s">
        <v>10</v>
      </c>
      <c r="B157" t="s">
        <v>9</v>
      </c>
      <c r="C157" t="s">
        <v>86</v>
      </c>
      <c r="D157" t="s">
        <v>87</v>
      </c>
      <c r="E157" t="s">
        <v>10</v>
      </c>
      <c r="F157" s="2">
        <v>44109</v>
      </c>
      <c r="G157" s="2">
        <v>44109</v>
      </c>
      <c r="H157" s="3">
        <v>7805.63</v>
      </c>
      <c r="I157" t="s">
        <v>738</v>
      </c>
    </row>
    <row r="158" spans="1:9">
      <c r="A158" t="s">
        <v>10</v>
      </c>
      <c r="B158" t="s">
        <v>9</v>
      </c>
      <c r="C158" t="s">
        <v>86</v>
      </c>
      <c r="D158" t="s">
        <v>87</v>
      </c>
      <c r="E158" t="s">
        <v>10</v>
      </c>
      <c r="F158" s="2">
        <v>44112</v>
      </c>
      <c r="G158" s="2">
        <v>44112</v>
      </c>
      <c r="H158" s="3">
        <v>1491.12</v>
      </c>
      <c r="I158" t="s">
        <v>733</v>
      </c>
    </row>
    <row r="159" spans="1:9">
      <c r="A159" t="s">
        <v>10</v>
      </c>
      <c r="B159" t="s">
        <v>9</v>
      </c>
      <c r="C159" t="s">
        <v>86</v>
      </c>
      <c r="D159" t="s">
        <v>87</v>
      </c>
      <c r="E159" t="s">
        <v>10</v>
      </c>
      <c r="F159" s="2">
        <v>44119</v>
      </c>
      <c r="G159" s="2">
        <v>44120</v>
      </c>
      <c r="H159" s="3">
        <v>1417.67</v>
      </c>
      <c r="I159" t="s">
        <v>733</v>
      </c>
    </row>
    <row r="160" spans="1:9">
      <c r="A160" t="s">
        <v>10</v>
      </c>
      <c r="B160" t="s">
        <v>9</v>
      </c>
      <c r="C160" t="s">
        <v>86</v>
      </c>
      <c r="D160" t="s">
        <v>87</v>
      </c>
      <c r="E160" t="s">
        <v>10</v>
      </c>
      <c r="F160" s="2">
        <v>44119</v>
      </c>
      <c r="G160" s="2">
        <v>44120</v>
      </c>
      <c r="H160" s="3">
        <v>5671.72</v>
      </c>
      <c r="I160" t="s">
        <v>733</v>
      </c>
    </row>
    <row r="161" spans="1:9">
      <c r="A161" t="s">
        <v>10</v>
      </c>
      <c r="B161" t="s">
        <v>9</v>
      </c>
      <c r="C161" t="s">
        <v>86</v>
      </c>
      <c r="D161" t="s">
        <v>87</v>
      </c>
      <c r="E161" t="s">
        <v>10</v>
      </c>
      <c r="F161" s="2">
        <v>44126</v>
      </c>
      <c r="G161" s="2">
        <v>44126</v>
      </c>
      <c r="H161" s="3">
        <v>8390</v>
      </c>
      <c r="I161" t="s">
        <v>497</v>
      </c>
    </row>
    <row r="162" spans="1:9">
      <c r="A162" t="s">
        <v>10</v>
      </c>
      <c r="B162" t="s">
        <v>9</v>
      </c>
      <c r="C162" t="s">
        <v>86</v>
      </c>
      <c r="D162" t="s">
        <v>87</v>
      </c>
      <c r="E162" t="s">
        <v>10</v>
      </c>
      <c r="F162" s="2">
        <v>44126</v>
      </c>
      <c r="G162" s="2">
        <v>44126</v>
      </c>
      <c r="H162" s="3">
        <v>8390</v>
      </c>
      <c r="I162" t="s">
        <v>666</v>
      </c>
    </row>
    <row r="163" spans="1:9">
      <c r="A163" t="s">
        <v>10</v>
      </c>
      <c r="B163" t="s">
        <v>9</v>
      </c>
      <c r="C163" t="s">
        <v>49</v>
      </c>
      <c r="D163" t="s">
        <v>35</v>
      </c>
      <c r="E163" t="s">
        <v>10</v>
      </c>
      <c r="F163" s="2">
        <v>43944</v>
      </c>
      <c r="G163" s="2">
        <v>43956</v>
      </c>
      <c r="H163" s="3">
        <v>19429.25</v>
      </c>
      <c r="I163" t="s">
        <v>165</v>
      </c>
    </row>
    <row r="164" spans="1:9">
      <c r="A164" t="s">
        <v>10</v>
      </c>
      <c r="B164" t="s">
        <v>9</v>
      </c>
      <c r="C164" t="s">
        <v>49</v>
      </c>
      <c r="D164" t="s">
        <v>35</v>
      </c>
      <c r="E164" t="s">
        <v>10</v>
      </c>
      <c r="F164" s="2">
        <v>44070</v>
      </c>
      <c r="G164" s="2">
        <v>44070</v>
      </c>
      <c r="H164" s="3">
        <v>6610.67</v>
      </c>
      <c r="I164" t="s">
        <v>710</v>
      </c>
    </row>
    <row r="165" spans="1:9">
      <c r="A165" t="s">
        <v>10</v>
      </c>
      <c r="B165" t="s">
        <v>9</v>
      </c>
      <c r="C165" t="s">
        <v>49</v>
      </c>
      <c r="D165" t="s">
        <v>35</v>
      </c>
      <c r="E165" t="s">
        <v>10</v>
      </c>
      <c r="F165" s="2">
        <v>44090</v>
      </c>
      <c r="G165" s="2">
        <v>44090</v>
      </c>
      <c r="H165" s="3">
        <v>5537.5</v>
      </c>
      <c r="I165" t="s">
        <v>704</v>
      </c>
    </row>
    <row r="166" spans="1:9">
      <c r="A166" t="s">
        <v>10</v>
      </c>
      <c r="B166" t="s">
        <v>9</v>
      </c>
      <c r="C166" t="s">
        <v>49</v>
      </c>
      <c r="D166" t="s">
        <v>35</v>
      </c>
      <c r="E166" t="s">
        <v>10</v>
      </c>
      <c r="F166" s="2">
        <v>44103</v>
      </c>
      <c r="G166" s="2">
        <v>44103</v>
      </c>
      <c r="H166" s="3">
        <v>1122.1099999999999</v>
      </c>
      <c r="I166" t="s">
        <v>732</v>
      </c>
    </row>
    <row r="167" spans="1:9">
      <c r="A167" t="s">
        <v>10</v>
      </c>
      <c r="B167" t="s">
        <v>9</v>
      </c>
      <c r="C167" t="s">
        <v>49</v>
      </c>
      <c r="D167" t="s">
        <v>35</v>
      </c>
      <c r="E167" t="s">
        <v>10</v>
      </c>
      <c r="F167" s="2">
        <v>44106</v>
      </c>
      <c r="G167" s="2">
        <v>44106</v>
      </c>
      <c r="H167" s="3">
        <v>1925.54</v>
      </c>
      <c r="I167" t="s">
        <v>200</v>
      </c>
    </row>
    <row r="168" spans="1:9">
      <c r="A168" t="s">
        <v>10</v>
      </c>
      <c r="B168" t="s">
        <v>9</v>
      </c>
      <c r="C168" t="s">
        <v>49</v>
      </c>
      <c r="D168" t="s">
        <v>35</v>
      </c>
      <c r="E168" t="s">
        <v>10</v>
      </c>
      <c r="F168" s="2">
        <v>44141</v>
      </c>
      <c r="G168" s="2">
        <v>44144</v>
      </c>
      <c r="H168" s="3">
        <v>9350</v>
      </c>
      <c r="I168" t="s">
        <v>755</v>
      </c>
    </row>
    <row r="169" spans="1:9">
      <c r="A169" t="s">
        <v>10</v>
      </c>
      <c r="B169" t="s">
        <v>9</v>
      </c>
      <c r="C169" t="s">
        <v>49</v>
      </c>
      <c r="D169" t="s">
        <v>35</v>
      </c>
      <c r="E169" t="s">
        <v>10</v>
      </c>
      <c r="F169" s="2">
        <v>44146</v>
      </c>
      <c r="G169" s="2">
        <v>44148</v>
      </c>
      <c r="H169" s="3">
        <v>15122.5</v>
      </c>
      <c r="I169" t="s">
        <v>762</v>
      </c>
    </row>
    <row r="170" spans="1:9">
      <c r="A170" t="s">
        <v>10</v>
      </c>
      <c r="B170" t="s">
        <v>9</v>
      </c>
      <c r="C170" t="s">
        <v>55</v>
      </c>
      <c r="D170" t="s">
        <v>12</v>
      </c>
      <c r="E170" t="s">
        <v>10</v>
      </c>
      <c r="F170" s="2">
        <v>43930</v>
      </c>
      <c r="G170" s="2">
        <v>43936</v>
      </c>
      <c r="H170" s="3">
        <v>1709.75</v>
      </c>
      <c r="I170" t="s">
        <v>672</v>
      </c>
    </row>
    <row r="171" spans="1:9">
      <c r="A171" t="s">
        <v>10</v>
      </c>
      <c r="B171" t="s">
        <v>9</v>
      </c>
      <c r="C171" t="s">
        <v>55</v>
      </c>
      <c r="D171" t="s">
        <v>12</v>
      </c>
      <c r="E171" t="s">
        <v>10</v>
      </c>
      <c r="F171" s="2">
        <v>43991</v>
      </c>
      <c r="G171" s="2">
        <v>43991</v>
      </c>
      <c r="H171" s="3">
        <v>7580</v>
      </c>
      <c r="I171" t="s">
        <v>20</v>
      </c>
    </row>
    <row r="172" spans="1:9">
      <c r="A172" t="s">
        <v>10</v>
      </c>
      <c r="B172" t="s">
        <v>9</v>
      </c>
      <c r="C172" t="s">
        <v>55</v>
      </c>
      <c r="D172" t="s">
        <v>12</v>
      </c>
      <c r="E172" t="s">
        <v>10</v>
      </c>
      <c r="F172" s="2">
        <v>43993</v>
      </c>
      <c r="G172" s="2">
        <v>43997</v>
      </c>
      <c r="H172" s="3">
        <v>2995.75</v>
      </c>
      <c r="I172" t="s">
        <v>670</v>
      </c>
    </row>
    <row r="173" spans="1:9">
      <c r="A173" t="s">
        <v>10</v>
      </c>
      <c r="B173" t="s">
        <v>9</v>
      </c>
      <c r="C173" t="s">
        <v>55</v>
      </c>
      <c r="D173" t="s">
        <v>12</v>
      </c>
      <c r="E173" t="s">
        <v>10</v>
      </c>
      <c r="F173" s="2">
        <v>44005</v>
      </c>
      <c r="G173" s="2">
        <v>44006</v>
      </c>
      <c r="H173" s="3">
        <v>226754</v>
      </c>
      <c r="I173" t="s">
        <v>532</v>
      </c>
    </row>
    <row r="174" spans="1:9">
      <c r="A174" t="s">
        <v>10</v>
      </c>
      <c r="B174" t="s">
        <v>9</v>
      </c>
      <c r="C174" t="s">
        <v>55</v>
      </c>
      <c r="D174" t="s">
        <v>12</v>
      </c>
      <c r="E174" t="s">
        <v>10</v>
      </c>
      <c r="F174" s="2">
        <v>44007</v>
      </c>
      <c r="G174" s="2">
        <v>44008</v>
      </c>
      <c r="H174" s="3">
        <v>1250</v>
      </c>
      <c r="I174" t="s">
        <v>222</v>
      </c>
    </row>
    <row r="175" spans="1:9">
      <c r="A175" t="s">
        <v>10</v>
      </c>
      <c r="B175" t="s">
        <v>9</v>
      </c>
      <c r="C175" t="s">
        <v>55</v>
      </c>
      <c r="D175" t="s">
        <v>12</v>
      </c>
      <c r="E175" t="s">
        <v>10</v>
      </c>
      <c r="F175" s="2">
        <v>44007</v>
      </c>
      <c r="G175" s="2">
        <v>44008</v>
      </c>
      <c r="H175" s="3">
        <v>13763</v>
      </c>
      <c r="I175" t="s">
        <v>690</v>
      </c>
    </row>
    <row r="176" spans="1:9">
      <c r="A176" t="s">
        <v>10</v>
      </c>
      <c r="B176" t="s">
        <v>9</v>
      </c>
      <c r="C176" t="s">
        <v>55</v>
      </c>
      <c r="D176" t="s">
        <v>12</v>
      </c>
      <c r="E176" t="s">
        <v>10</v>
      </c>
      <c r="F176" s="2">
        <v>44007</v>
      </c>
      <c r="G176" s="2">
        <v>44008</v>
      </c>
      <c r="H176" s="3">
        <v>9957</v>
      </c>
      <c r="I176" t="s">
        <v>690</v>
      </c>
    </row>
    <row r="177" spans="1:9">
      <c r="A177" t="s">
        <v>10</v>
      </c>
      <c r="B177" t="s">
        <v>9</v>
      </c>
      <c r="C177" t="s">
        <v>55</v>
      </c>
      <c r="D177" t="s">
        <v>12</v>
      </c>
      <c r="E177" t="s">
        <v>10</v>
      </c>
      <c r="F177" s="2">
        <v>44007</v>
      </c>
      <c r="G177" s="2">
        <v>44008</v>
      </c>
      <c r="H177" s="3">
        <v>8745</v>
      </c>
      <c r="I177" t="s">
        <v>690</v>
      </c>
    </row>
    <row r="178" spans="1:9">
      <c r="A178" t="s">
        <v>10</v>
      </c>
      <c r="B178" t="s">
        <v>9</v>
      </c>
      <c r="C178" t="s">
        <v>55</v>
      </c>
      <c r="D178" t="s">
        <v>12</v>
      </c>
      <c r="E178" t="s">
        <v>10</v>
      </c>
      <c r="F178" s="2">
        <v>44070</v>
      </c>
      <c r="G178" s="2">
        <v>44070</v>
      </c>
      <c r="H178" s="3">
        <v>1320.35</v>
      </c>
      <c r="I178" t="s">
        <v>711</v>
      </c>
    </row>
    <row r="179" spans="1:9">
      <c r="A179" t="s">
        <v>10</v>
      </c>
      <c r="B179" t="s">
        <v>9</v>
      </c>
      <c r="C179" t="s">
        <v>55</v>
      </c>
      <c r="D179" t="s">
        <v>12</v>
      </c>
      <c r="E179" t="s">
        <v>10</v>
      </c>
      <c r="F179" s="2">
        <v>44088</v>
      </c>
      <c r="G179" s="2">
        <v>44089</v>
      </c>
      <c r="H179" s="3">
        <v>6400</v>
      </c>
      <c r="I179" t="s">
        <v>725</v>
      </c>
    </row>
    <row r="180" spans="1:9">
      <c r="A180" t="s">
        <v>10</v>
      </c>
      <c r="B180" t="s">
        <v>9</v>
      </c>
      <c r="C180" t="s">
        <v>55</v>
      </c>
      <c r="D180" t="s">
        <v>12</v>
      </c>
      <c r="E180" t="s">
        <v>10</v>
      </c>
      <c r="F180" s="2">
        <v>44106</v>
      </c>
      <c r="G180" s="2">
        <v>44106</v>
      </c>
      <c r="H180" s="3">
        <v>5878.69</v>
      </c>
      <c r="I180" t="s">
        <v>669</v>
      </c>
    </row>
    <row r="181" spans="1:9">
      <c r="A181" t="s">
        <v>10</v>
      </c>
      <c r="B181" t="s">
        <v>9</v>
      </c>
      <c r="C181" t="s">
        <v>55</v>
      </c>
      <c r="D181" t="s">
        <v>12</v>
      </c>
      <c r="E181" t="s">
        <v>10</v>
      </c>
      <c r="F181" s="2">
        <v>44109</v>
      </c>
      <c r="G181" s="2">
        <v>44109</v>
      </c>
      <c r="H181" s="3">
        <v>37030</v>
      </c>
      <c r="I181" t="s">
        <v>690</v>
      </c>
    </row>
    <row r="182" spans="1:9">
      <c r="A182" t="s">
        <v>10</v>
      </c>
      <c r="B182" t="s">
        <v>9</v>
      </c>
      <c r="C182" t="s">
        <v>55</v>
      </c>
      <c r="D182" t="s">
        <v>12</v>
      </c>
      <c r="E182" t="s">
        <v>10</v>
      </c>
      <c r="F182" s="2">
        <v>44126</v>
      </c>
      <c r="G182" s="2">
        <v>44126</v>
      </c>
      <c r="H182" s="3">
        <v>8390</v>
      </c>
      <c r="I182" t="s">
        <v>746</v>
      </c>
    </row>
    <row r="183" spans="1:9">
      <c r="A183" t="s">
        <v>10</v>
      </c>
      <c r="B183" t="s">
        <v>9</v>
      </c>
      <c r="C183" t="s">
        <v>55</v>
      </c>
      <c r="D183" t="s">
        <v>12</v>
      </c>
      <c r="E183" t="s">
        <v>10</v>
      </c>
      <c r="F183" s="2">
        <v>44126</v>
      </c>
      <c r="G183" s="2">
        <v>44126</v>
      </c>
      <c r="H183" s="3">
        <v>8390</v>
      </c>
      <c r="I183" t="s">
        <v>747</v>
      </c>
    </row>
    <row r="184" spans="1:9">
      <c r="A184" t="s">
        <v>10</v>
      </c>
      <c r="B184" t="s">
        <v>9</v>
      </c>
      <c r="C184" t="s">
        <v>55</v>
      </c>
      <c r="D184" t="s">
        <v>12</v>
      </c>
      <c r="E184" t="s">
        <v>10</v>
      </c>
      <c r="F184" s="2">
        <v>44127</v>
      </c>
      <c r="G184" s="2">
        <v>44131</v>
      </c>
      <c r="H184" s="3">
        <v>4100</v>
      </c>
      <c r="I184" t="s">
        <v>750</v>
      </c>
    </row>
    <row r="185" spans="1:9">
      <c r="A185" t="s">
        <v>10</v>
      </c>
      <c r="B185" t="s">
        <v>9</v>
      </c>
      <c r="C185" t="s">
        <v>55</v>
      </c>
      <c r="D185" t="s">
        <v>12</v>
      </c>
      <c r="E185" t="s">
        <v>10</v>
      </c>
      <c r="F185" s="2">
        <v>44141</v>
      </c>
      <c r="G185" s="2">
        <v>44144</v>
      </c>
      <c r="H185" s="3">
        <v>6200</v>
      </c>
      <c r="I185" t="s">
        <v>20</v>
      </c>
    </row>
    <row r="186" spans="1:9">
      <c r="A186" t="s">
        <v>10</v>
      </c>
      <c r="B186" t="s">
        <v>9</v>
      </c>
      <c r="C186" t="s">
        <v>55</v>
      </c>
      <c r="D186" t="s">
        <v>12</v>
      </c>
      <c r="E186" t="s">
        <v>10</v>
      </c>
      <c r="F186" s="2">
        <v>44141</v>
      </c>
      <c r="G186" s="2">
        <v>44144</v>
      </c>
      <c r="H186" s="3">
        <v>2270</v>
      </c>
      <c r="I186" t="s">
        <v>101</v>
      </c>
    </row>
    <row r="187" spans="1:9">
      <c r="A187" t="s">
        <v>10</v>
      </c>
      <c r="B187" t="s">
        <v>9</v>
      </c>
      <c r="C187" t="s">
        <v>55</v>
      </c>
      <c r="D187" t="s">
        <v>12</v>
      </c>
      <c r="E187" t="s">
        <v>10</v>
      </c>
      <c r="F187" s="2">
        <v>44141</v>
      </c>
      <c r="G187" s="2">
        <v>44144</v>
      </c>
      <c r="H187" s="3">
        <v>5650</v>
      </c>
      <c r="I187" t="s">
        <v>758</v>
      </c>
    </row>
    <row r="188" spans="1:9">
      <c r="A188" t="s">
        <v>10</v>
      </c>
      <c r="B188" t="s">
        <v>9</v>
      </c>
      <c r="C188" t="s">
        <v>55</v>
      </c>
      <c r="D188" t="s">
        <v>12</v>
      </c>
      <c r="E188" t="s">
        <v>10</v>
      </c>
      <c r="F188" s="2">
        <v>44141</v>
      </c>
      <c r="G188" s="2">
        <v>44144</v>
      </c>
      <c r="H188" s="3">
        <v>6750</v>
      </c>
      <c r="I188" t="s">
        <v>26</v>
      </c>
    </row>
    <row r="189" spans="1:9">
      <c r="A189" t="s">
        <v>10</v>
      </c>
      <c r="B189" t="s">
        <v>9</v>
      </c>
      <c r="C189" t="s">
        <v>55</v>
      </c>
      <c r="D189" t="s">
        <v>12</v>
      </c>
      <c r="E189" t="s">
        <v>10</v>
      </c>
      <c r="F189" s="2">
        <v>44168</v>
      </c>
      <c r="G189" s="2">
        <v>44168</v>
      </c>
      <c r="H189" s="3">
        <v>14310</v>
      </c>
      <c r="I189" t="s">
        <v>563</v>
      </c>
    </row>
    <row r="190" spans="1:9">
      <c r="A190" t="s">
        <v>10</v>
      </c>
      <c r="B190" t="s">
        <v>9</v>
      </c>
      <c r="C190" t="s">
        <v>55</v>
      </c>
      <c r="D190" t="s">
        <v>12</v>
      </c>
      <c r="E190" t="s">
        <v>10</v>
      </c>
      <c r="F190" s="2">
        <v>44169</v>
      </c>
      <c r="G190" s="2">
        <v>44169</v>
      </c>
      <c r="H190" s="3">
        <v>5100</v>
      </c>
      <c r="I190" t="s">
        <v>774</v>
      </c>
    </row>
    <row r="191" spans="1:9">
      <c r="A191" t="s">
        <v>10</v>
      </c>
      <c r="B191" t="s">
        <v>9</v>
      </c>
      <c r="C191" t="s">
        <v>55</v>
      </c>
      <c r="D191" t="s">
        <v>12</v>
      </c>
      <c r="E191" t="s">
        <v>10</v>
      </c>
      <c r="F191" s="2">
        <v>44169</v>
      </c>
      <c r="G191" s="2">
        <v>44169</v>
      </c>
      <c r="H191" s="3">
        <v>1100</v>
      </c>
      <c r="I191" t="s">
        <v>20</v>
      </c>
    </row>
    <row r="192" spans="1:9">
      <c r="A192" t="s">
        <v>10</v>
      </c>
      <c r="B192" t="s">
        <v>9</v>
      </c>
      <c r="C192" t="s">
        <v>55</v>
      </c>
      <c r="D192" t="s">
        <v>12</v>
      </c>
      <c r="E192" t="s">
        <v>10</v>
      </c>
      <c r="F192" s="2">
        <v>44182</v>
      </c>
      <c r="G192" s="2">
        <v>44183</v>
      </c>
      <c r="H192" s="3">
        <v>7563.8</v>
      </c>
      <c r="I192" t="s">
        <v>188</v>
      </c>
    </row>
    <row r="193" spans="1:9">
      <c r="A193" t="s">
        <v>10</v>
      </c>
      <c r="B193" t="s">
        <v>9</v>
      </c>
      <c r="C193" t="s">
        <v>55</v>
      </c>
      <c r="D193" t="s">
        <v>12</v>
      </c>
      <c r="E193" t="s">
        <v>10</v>
      </c>
      <c r="F193" s="2">
        <v>44242</v>
      </c>
      <c r="G193" s="2">
        <v>44243</v>
      </c>
      <c r="H193" s="3">
        <v>22040</v>
      </c>
      <c r="I193" t="s">
        <v>59</v>
      </c>
    </row>
    <row r="194" spans="1:9">
      <c r="A194" t="s">
        <v>10</v>
      </c>
      <c r="B194" t="s">
        <v>9</v>
      </c>
      <c r="C194" t="s">
        <v>66</v>
      </c>
      <c r="D194" t="s">
        <v>12</v>
      </c>
      <c r="E194" t="s">
        <v>10</v>
      </c>
      <c r="F194" s="2">
        <v>44007</v>
      </c>
      <c r="G194" s="2">
        <v>44008</v>
      </c>
      <c r="H194" s="3">
        <v>1250</v>
      </c>
      <c r="I194" t="s">
        <v>690</v>
      </c>
    </row>
    <row r="195" spans="1:9">
      <c r="A195" t="s">
        <v>10</v>
      </c>
      <c r="B195" t="s">
        <v>9</v>
      </c>
      <c r="C195" t="s">
        <v>66</v>
      </c>
      <c r="D195" t="s">
        <v>12</v>
      </c>
      <c r="E195" t="s">
        <v>10</v>
      </c>
      <c r="F195" s="2">
        <v>44007</v>
      </c>
      <c r="G195" s="2">
        <v>44008</v>
      </c>
      <c r="H195" s="3">
        <v>14765</v>
      </c>
      <c r="I195" t="s">
        <v>691</v>
      </c>
    </row>
    <row r="196" spans="1:9">
      <c r="A196" t="s">
        <v>10</v>
      </c>
      <c r="B196" t="s">
        <v>9</v>
      </c>
      <c r="C196" t="s">
        <v>66</v>
      </c>
      <c r="D196" t="s">
        <v>12</v>
      </c>
      <c r="E196" t="s">
        <v>10</v>
      </c>
      <c r="F196" s="2">
        <v>44088</v>
      </c>
      <c r="G196" s="2">
        <v>44089</v>
      </c>
      <c r="H196" s="3">
        <v>6400</v>
      </c>
      <c r="I196" t="s">
        <v>724</v>
      </c>
    </row>
    <row r="197" spans="1:9">
      <c r="A197" t="s">
        <v>10</v>
      </c>
      <c r="B197" t="s">
        <v>9</v>
      </c>
      <c r="C197" t="s">
        <v>66</v>
      </c>
      <c r="D197" t="s">
        <v>12</v>
      </c>
      <c r="E197" t="s">
        <v>10</v>
      </c>
      <c r="F197" s="2">
        <v>44106</v>
      </c>
      <c r="G197" s="2">
        <v>44106</v>
      </c>
      <c r="H197" s="3">
        <v>14160</v>
      </c>
      <c r="I197" t="s">
        <v>734</v>
      </c>
    </row>
    <row r="198" spans="1:9">
      <c r="A198" t="s">
        <v>10</v>
      </c>
      <c r="B198" t="s">
        <v>9</v>
      </c>
      <c r="C198" t="s">
        <v>66</v>
      </c>
      <c r="D198" t="s">
        <v>12</v>
      </c>
      <c r="E198" t="s">
        <v>10</v>
      </c>
      <c r="F198" s="2">
        <v>44124</v>
      </c>
      <c r="G198" s="2">
        <v>44125</v>
      </c>
      <c r="H198" s="3">
        <v>404719.5</v>
      </c>
      <c r="I198" t="s">
        <v>271</v>
      </c>
    </row>
    <row r="199" spans="1:9">
      <c r="A199" t="s">
        <v>10</v>
      </c>
      <c r="B199" t="s">
        <v>9</v>
      </c>
      <c r="C199" t="s">
        <v>66</v>
      </c>
      <c r="D199" t="s">
        <v>12</v>
      </c>
      <c r="E199" t="s">
        <v>10</v>
      </c>
      <c r="F199" s="2">
        <v>44126</v>
      </c>
      <c r="G199" s="2">
        <v>44126</v>
      </c>
      <c r="H199" s="3">
        <v>8390</v>
      </c>
      <c r="I199" t="s">
        <v>746</v>
      </c>
    </row>
    <row r="200" spans="1:9">
      <c r="A200" t="s">
        <v>10</v>
      </c>
      <c r="B200" t="s">
        <v>9</v>
      </c>
      <c r="C200" t="s">
        <v>66</v>
      </c>
      <c r="D200" t="s">
        <v>12</v>
      </c>
      <c r="E200" t="s">
        <v>10</v>
      </c>
      <c r="F200" s="2">
        <v>44126</v>
      </c>
      <c r="G200" s="2">
        <v>44126</v>
      </c>
      <c r="H200" s="3">
        <v>8390</v>
      </c>
      <c r="I200" t="s">
        <v>666</v>
      </c>
    </row>
    <row r="201" spans="1:9">
      <c r="A201" t="s">
        <v>10</v>
      </c>
      <c r="B201" t="s">
        <v>9</v>
      </c>
      <c r="C201" t="s">
        <v>66</v>
      </c>
      <c r="D201" t="s">
        <v>12</v>
      </c>
      <c r="E201" t="s">
        <v>10</v>
      </c>
      <c r="F201" s="2">
        <v>44127</v>
      </c>
      <c r="G201" s="2">
        <v>44131</v>
      </c>
      <c r="H201" s="3">
        <v>5240</v>
      </c>
      <c r="I201" t="s">
        <v>106</v>
      </c>
    </row>
    <row r="202" spans="1:9">
      <c r="A202" t="s">
        <v>10</v>
      </c>
      <c r="B202" t="s">
        <v>9</v>
      </c>
      <c r="C202" t="s">
        <v>66</v>
      </c>
      <c r="D202" t="s">
        <v>12</v>
      </c>
      <c r="E202" t="s">
        <v>10</v>
      </c>
      <c r="F202" s="2">
        <v>44151</v>
      </c>
      <c r="G202" s="2">
        <v>44151</v>
      </c>
      <c r="H202" s="3">
        <v>92805</v>
      </c>
      <c r="I202" t="s">
        <v>350</v>
      </c>
    </row>
    <row r="203" spans="1:9">
      <c r="A203" t="s">
        <v>10</v>
      </c>
      <c r="B203" t="s">
        <v>9</v>
      </c>
      <c r="C203" t="s">
        <v>66</v>
      </c>
      <c r="D203" t="s">
        <v>12</v>
      </c>
      <c r="E203" t="s">
        <v>10</v>
      </c>
      <c r="F203" s="2">
        <v>44169</v>
      </c>
      <c r="G203" s="2">
        <v>44169</v>
      </c>
      <c r="H203" s="3">
        <v>1350</v>
      </c>
      <c r="I203" t="s">
        <v>59</v>
      </c>
    </row>
    <row r="204" spans="1:9">
      <c r="A204" t="s">
        <v>10</v>
      </c>
      <c r="B204" t="s">
        <v>9</v>
      </c>
      <c r="C204" t="s">
        <v>44</v>
      </c>
      <c r="D204" t="s">
        <v>45</v>
      </c>
      <c r="E204" t="s">
        <v>10</v>
      </c>
      <c r="F204" s="2">
        <v>44088</v>
      </c>
      <c r="G204" s="2">
        <v>44089</v>
      </c>
      <c r="H204" s="3">
        <v>6400</v>
      </c>
      <c r="I204" t="s">
        <v>615</v>
      </c>
    </row>
    <row r="205" spans="1:9">
      <c r="A205" t="s">
        <v>10</v>
      </c>
      <c r="B205" t="s">
        <v>9</v>
      </c>
      <c r="C205" t="s">
        <v>44</v>
      </c>
      <c r="D205" t="s">
        <v>25</v>
      </c>
      <c r="E205" t="s">
        <v>10</v>
      </c>
      <c r="F205" s="2">
        <v>44126</v>
      </c>
      <c r="G205" s="2">
        <v>44126</v>
      </c>
      <c r="H205" s="3">
        <v>8390</v>
      </c>
      <c r="I205" t="s">
        <v>746</v>
      </c>
    </row>
    <row r="206" spans="1:9">
      <c r="A206" t="s">
        <v>10</v>
      </c>
      <c r="B206" t="s">
        <v>9</v>
      </c>
      <c r="C206" t="s">
        <v>44</v>
      </c>
      <c r="D206" t="s">
        <v>25</v>
      </c>
      <c r="E206" t="s">
        <v>10</v>
      </c>
      <c r="F206" s="2">
        <v>44126</v>
      </c>
      <c r="G206" s="2">
        <v>44126</v>
      </c>
      <c r="H206" s="3">
        <v>8390</v>
      </c>
      <c r="I206" t="s">
        <v>746</v>
      </c>
    </row>
    <row r="207" spans="1:9">
      <c r="A207" t="s">
        <v>10</v>
      </c>
      <c r="B207" t="s">
        <v>9</v>
      </c>
      <c r="C207" t="s">
        <v>105</v>
      </c>
      <c r="D207" t="s">
        <v>25</v>
      </c>
      <c r="E207" t="s">
        <v>10</v>
      </c>
      <c r="F207" s="2">
        <v>44103</v>
      </c>
      <c r="G207" s="2">
        <v>44103</v>
      </c>
      <c r="H207" s="3">
        <v>1122.1099999999999</v>
      </c>
      <c r="I207" t="s">
        <v>731</v>
      </c>
    </row>
    <row r="208" spans="1:9">
      <c r="A208" t="s">
        <v>10</v>
      </c>
      <c r="B208" t="s">
        <v>9</v>
      </c>
      <c r="C208" t="s">
        <v>51</v>
      </c>
      <c r="D208" t="s">
        <v>25</v>
      </c>
      <c r="E208" t="s">
        <v>10</v>
      </c>
      <c r="F208" s="2">
        <v>43991</v>
      </c>
      <c r="G208" s="2">
        <v>43991</v>
      </c>
      <c r="H208" s="3">
        <v>14777.5</v>
      </c>
      <c r="I208" t="s">
        <v>165</v>
      </c>
    </row>
    <row r="209" spans="1:9">
      <c r="A209" t="s">
        <v>10</v>
      </c>
      <c r="B209" t="s">
        <v>9</v>
      </c>
      <c r="C209" t="s">
        <v>51</v>
      </c>
      <c r="D209" t="s">
        <v>25</v>
      </c>
      <c r="E209" t="s">
        <v>10</v>
      </c>
      <c r="F209" s="2">
        <v>44081</v>
      </c>
      <c r="G209" s="2">
        <v>44081</v>
      </c>
      <c r="H209" s="3">
        <v>488.75</v>
      </c>
      <c r="I209" t="s">
        <v>717</v>
      </c>
    </row>
    <row r="210" spans="1:9">
      <c r="A210" t="s">
        <v>10</v>
      </c>
      <c r="B210" t="s">
        <v>9</v>
      </c>
      <c r="C210" t="s">
        <v>51</v>
      </c>
      <c r="D210" t="s">
        <v>25</v>
      </c>
      <c r="E210" t="s">
        <v>10</v>
      </c>
      <c r="F210" s="2">
        <v>44103</v>
      </c>
      <c r="G210" s="2">
        <v>44103</v>
      </c>
      <c r="H210" s="3">
        <v>1122.1099999999999</v>
      </c>
      <c r="I210" t="s">
        <v>730</v>
      </c>
    </row>
    <row r="211" spans="1:9">
      <c r="A211" t="s">
        <v>10</v>
      </c>
      <c r="B211" t="s">
        <v>9</v>
      </c>
      <c r="C211" t="s">
        <v>51</v>
      </c>
      <c r="D211" t="s">
        <v>25</v>
      </c>
      <c r="E211" t="s">
        <v>10</v>
      </c>
      <c r="F211" s="2">
        <v>44106</v>
      </c>
      <c r="G211" s="2">
        <v>44106</v>
      </c>
      <c r="H211" s="3">
        <v>4097.6000000000004</v>
      </c>
      <c r="I211" t="s">
        <v>669</v>
      </c>
    </row>
    <row r="212" spans="1:9">
      <c r="A212" t="s">
        <v>10</v>
      </c>
      <c r="B212" t="s">
        <v>9</v>
      </c>
      <c r="C212" t="s">
        <v>139</v>
      </c>
      <c r="D212" t="s">
        <v>12</v>
      </c>
      <c r="E212" t="s">
        <v>10</v>
      </c>
      <c r="F212" s="2">
        <v>43986</v>
      </c>
      <c r="G212" s="2">
        <v>43999</v>
      </c>
      <c r="H212" s="3">
        <v>93457.63</v>
      </c>
      <c r="I212" t="s">
        <v>676</v>
      </c>
    </row>
    <row r="213" spans="1:9">
      <c r="A213" t="s">
        <v>10</v>
      </c>
      <c r="B213" t="s">
        <v>9</v>
      </c>
      <c r="C213" t="s">
        <v>139</v>
      </c>
      <c r="D213" t="s">
        <v>12</v>
      </c>
      <c r="E213" t="s">
        <v>10</v>
      </c>
      <c r="F213" s="2">
        <v>43993</v>
      </c>
      <c r="G213" s="2">
        <v>43994</v>
      </c>
      <c r="H213" s="3">
        <v>13655</v>
      </c>
      <c r="I213" t="s">
        <v>132</v>
      </c>
    </row>
    <row r="214" spans="1:9">
      <c r="A214" t="s">
        <v>10</v>
      </c>
      <c r="B214" t="s">
        <v>9</v>
      </c>
      <c r="C214" t="s">
        <v>139</v>
      </c>
      <c r="D214" t="s">
        <v>12</v>
      </c>
      <c r="E214" t="s">
        <v>10</v>
      </c>
      <c r="F214" s="2">
        <v>43993</v>
      </c>
      <c r="G214" s="2">
        <v>43999</v>
      </c>
      <c r="H214" s="3">
        <v>46181.57</v>
      </c>
      <c r="I214" t="s">
        <v>680</v>
      </c>
    </row>
    <row r="215" spans="1:9">
      <c r="A215" t="s">
        <v>10</v>
      </c>
      <c r="B215" t="s">
        <v>9</v>
      </c>
      <c r="C215" t="s">
        <v>139</v>
      </c>
      <c r="D215" t="s">
        <v>12</v>
      </c>
      <c r="E215" t="s">
        <v>10</v>
      </c>
      <c r="F215" s="2">
        <v>44081</v>
      </c>
      <c r="G215" s="2">
        <v>44082</v>
      </c>
      <c r="H215" s="3">
        <v>4285.66</v>
      </c>
      <c r="I215" t="s">
        <v>163</v>
      </c>
    </row>
    <row r="216" spans="1:9">
      <c r="A216" t="s">
        <v>10</v>
      </c>
      <c r="B216" t="s">
        <v>9</v>
      </c>
      <c r="C216" t="s">
        <v>139</v>
      </c>
      <c r="D216" t="s">
        <v>12</v>
      </c>
      <c r="E216" t="s">
        <v>10</v>
      </c>
      <c r="F216" s="2">
        <v>44127</v>
      </c>
      <c r="G216" s="2">
        <v>44131</v>
      </c>
      <c r="H216" s="3">
        <v>600</v>
      </c>
      <c r="I216" t="s">
        <v>751</v>
      </c>
    </row>
    <row r="217" spans="1:9">
      <c r="A217" t="s">
        <v>10</v>
      </c>
      <c r="B217" t="s">
        <v>9</v>
      </c>
      <c r="C217" t="s">
        <v>139</v>
      </c>
      <c r="D217" t="s">
        <v>12</v>
      </c>
      <c r="E217" t="s">
        <v>10</v>
      </c>
      <c r="F217" s="2">
        <v>44141</v>
      </c>
      <c r="G217" s="2">
        <v>44144</v>
      </c>
      <c r="H217" s="3">
        <v>4774</v>
      </c>
      <c r="I217" t="s">
        <v>97</v>
      </c>
    </row>
    <row r="218" spans="1:9">
      <c r="A218" t="s">
        <v>10</v>
      </c>
      <c r="B218" t="s">
        <v>9</v>
      </c>
      <c r="C218" t="s">
        <v>139</v>
      </c>
      <c r="D218" t="s">
        <v>12</v>
      </c>
      <c r="E218" t="s">
        <v>10</v>
      </c>
      <c r="F218" s="2">
        <v>44141</v>
      </c>
      <c r="G218" s="2">
        <v>44145</v>
      </c>
      <c r="H218" s="3">
        <v>6555</v>
      </c>
      <c r="I218" t="s">
        <v>430</v>
      </c>
    </row>
    <row r="219" spans="1:9">
      <c r="A219" t="s">
        <v>10</v>
      </c>
      <c r="B219" t="s">
        <v>9</v>
      </c>
      <c r="C219" t="s">
        <v>139</v>
      </c>
      <c r="D219" t="s">
        <v>12</v>
      </c>
      <c r="E219" t="s">
        <v>10</v>
      </c>
      <c r="F219" s="2">
        <v>44155</v>
      </c>
      <c r="G219" s="2">
        <v>44159</v>
      </c>
      <c r="H219" s="3">
        <v>16000</v>
      </c>
      <c r="I219" t="s">
        <v>764</v>
      </c>
    </row>
    <row r="220" spans="1:9">
      <c r="A220" t="s">
        <v>10</v>
      </c>
      <c r="B220" t="s">
        <v>9</v>
      </c>
      <c r="C220" t="s">
        <v>139</v>
      </c>
      <c r="D220" t="s">
        <v>12</v>
      </c>
      <c r="E220" t="s">
        <v>10</v>
      </c>
      <c r="F220" s="2">
        <v>44169</v>
      </c>
      <c r="G220" s="2">
        <v>44169</v>
      </c>
      <c r="H220" s="3">
        <v>5965.6</v>
      </c>
      <c r="I220" t="s">
        <v>222</v>
      </c>
    </row>
    <row r="221" spans="1:9">
      <c r="A221" t="s">
        <v>10</v>
      </c>
      <c r="B221" t="s">
        <v>9</v>
      </c>
      <c r="C221" t="s">
        <v>37</v>
      </c>
      <c r="D221" t="s">
        <v>12</v>
      </c>
      <c r="E221" t="s">
        <v>10</v>
      </c>
      <c r="F221" s="2">
        <v>43930</v>
      </c>
      <c r="G221" s="2">
        <v>43936</v>
      </c>
      <c r="H221" s="3">
        <v>1750</v>
      </c>
      <c r="I221" t="s">
        <v>670</v>
      </c>
    </row>
    <row r="222" spans="1:9">
      <c r="A222" t="s">
        <v>10</v>
      </c>
      <c r="B222" t="s">
        <v>9</v>
      </c>
      <c r="C222" t="s">
        <v>37</v>
      </c>
      <c r="D222" t="s">
        <v>12</v>
      </c>
      <c r="E222" t="s">
        <v>10</v>
      </c>
      <c r="F222" s="2">
        <v>44176</v>
      </c>
      <c r="G222" s="2">
        <v>44177</v>
      </c>
      <c r="H222" s="3">
        <v>2530</v>
      </c>
      <c r="I222" t="s">
        <v>781</v>
      </c>
    </row>
    <row r="223" spans="1:9">
      <c r="A223" t="s">
        <v>10</v>
      </c>
      <c r="B223" t="s">
        <v>9</v>
      </c>
      <c r="C223" t="s">
        <v>88</v>
      </c>
      <c r="D223" t="s">
        <v>89</v>
      </c>
      <c r="E223" t="s">
        <v>10</v>
      </c>
      <c r="F223" s="2">
        <v>43991</v>
      </c>
      <c r="G223" s="2">
        <v>43991</v>
      </c>
      <c r="H223" s="3">
        <v>17192.5</v>
      </c>
      <c r="I223" t="s">
        <v>677</v>
      </c>
    </row>
    <row r="224" spans="1:9">
      <c r="A224" t="s">
        <v>10</v>
      </c>
      <c r="B224" t="s">
        <v>9</v>
      </c>
      <c r="C224" t="s">
        <v>88</v>
      </c>
      <c r="D224" t="s">
        <v>89</v>
      </c>
      <c r="E224" t="s">
        <v>10</v>
      </c>
      <c r="F224" s="2">
        <v>44070</v>
      </c>
      <c r="G224" s="2">
        <v>44070</v>
      </c>
      <c r="H224" s="3">
        <v>2175.6</v>
      </c>
      <c r="I224" t="s">
        <v>710</v>
      </c>
    </row>
    <row r="225" spans="1:9">
      <c r="A225" t="s">
        <v>10</v>
      </c>
      <c r="B225" t="s">
        <v>9</v>
      </c>
      <c r="C225" t="s">
        <v>88</v>
      </c>
      <c r="D225" t="s">
        <v>89</v>
      </c>
      <c r="E225" t="s">
        <v>10</v>
      </c>
      <c r="F225" s="2">
        <v>44082</v>
      </c>
      <c r="G225" s="2">
        <v>44082</v>
      </c>
      <c r="H225" s="3">
        <v>805</v>
      </c>
      <c r="I225" t="s">
        <v>719</v>
      </c>
    </row>
    <row r="226" spans="1:9">
      <c r="A226" t="s">
        <v>10</v>
      </c>
      <c r="B226" t="s">
        <v>9</v>
      </c>
      <c r="C226" t="s">
        <v>88</v>
      </c>
      <c r="D226" t="s">
        <v>89</v>
      </c>
      <c r="E226" t="s">
        <v>10</v>
      </c>
      <c r="F226" s="2">
        <v>44088</v>
      </c>
      <c r="G226" s="2">
        <v>44089</v>
      </c>
      <c r="H226" s="3">
        <v>6400</v>
      </c>
      <c r="I226" t="s">
        <v>727</v>
      </c>
    </row>
    <row r="227" spans="1:9">
      <c r="A227" t="s">
        <v>10</v>
      </c>
      <c r="B227" t="s">
        <v>9</v>
      </c>
      <c r="C227" t="s">
        <v>88</v>
      </c>
      <c r="D227" t="s">
        <v>89</v>
      </c>
      <c r="E227" t="s">
        <v>10</v>
      </c>
      <c r="F227" s="2">
        <v>44106</v>
      </c>
      <c r="G227" s="2">
        <v>44106</v>
      </c>
      <c r="H227" s="3">
        <v>7455</v>
      </c>
      <c r="I227" t="s">
        <v>737</v>
      </c>
    </row>
    <row r="228" spans="1:9">
      <c r="A228" t="s">
        <v>10</v>
      </c>
      <c r="B228" t="s">
        <v>9</v>
      </c>
      <c r="C228" t="s">
        <v>88</v>
      </c>
      <c r="D228" t="s">
        <v>89</v>
      </c>
      <c r="E228" t="s">
        <v>10</v>
      </c>
      <c r="F228" s="2">
        <v>44126</v>
      </c>
      <c r="G228" s="2">
        <v>44126</v>
      </c>
      <c r="H228" s="3">
        <v>8390</v>
      </c>
      <c r="I228" t="s">
        <v>746</v>
      </c>
    </row>
    <row r="229" spans="1:9">
      <c r="A229" t="s">
        <v>10</v>
      </c>
      <c r="B229" t="s">
        <v>9</v>
      </c>
      <c r="C229" t="s">
        <v>88</v>
      </c>
      <c r="D229" t="s">
        <v>89</v>
      </c>
      <c r="E229" t="s">
        <v>10</v>
      </c>
      <c r="F229" s="2">
        <v>44126</v>
      </c>
      <c r="G229" s="2">
        <v>44126</v>
      </c>
      <c r="H229" s="3">
        <v>8390</v>
      </c>
      <c r="I229" t="s">
        <v>746</v>
      </c>
    </row>
    <row r="230" spans="1:9">
      <c r="A230" t="s">
        <v>10</v>
      </c>
      <c r="B230" t="s">
        <v>9</v>
      </c>
      <c r="C230" t="s">
        <v>88</v>
      </c>
      <c r="D230" t="s">
        <v>89</v>
      </c>
      <c r="E230" t="s">
        <v>10</v>
      </c>
      <c r="F230" s="2">
        <v>44155</v>
      </c>
      <c r="G230" s="2">
        <v>44158</v>
      </c>
      <c r="H230" s="3">
        <v>454873.88</v>
      </c>
      <c r="I230" t="s">
        <v>754</v>
      </c>
    </row>
    <row r="231" spans="1:9">
      <c r="A231" t="s">
        <v>10</v>
      </c>
      <c r="B231" t="s">
        <v>9</v>
      </c>
      <c r="C231" t="s">
        <v>88</v>
      </c>
      <c r="D231" t="s">
        <v>89</v>
      </c>
      <c r="E231" t="s">
        <v>10</v>
      </c>
      <c r="F231" s="2">
        <v>44168</v>
      </c>
      <c r="G231" s="2">
        <v>44168</v>
      </c>
      <c r="H231" s="3">
        <v>5100</v>
      </c>
      <c r="I231" t="s">
        <v>358</v>
      </c>
    </row>
    <row r="232" spans="1:9">
      <c r="A232" t="s">
        <v>10</v>
      </c>
      <c r="B232" t="s">
        <v>9</v>
      </c>
      <c r="C232" t="s">
        <v>88</v>
      </c>
      <c r="D232" t="s">
        <v>89</v>
      </c>
      <c r="E232" t="s">
        <v>10</v>
      </c>
      <c r="F232" s="2">
        <v>44169</v>
      </c>
      <c r="G232" s="2">
        <v>44169</v>
      </c>
      <c r="H232" s="3">
        <v>1350</v>
      </c>
      <c r="I232" t="s">
        <v>58</v>
      </c>
    </row>
    <row r="233" spans="1:9">
      <c r="A233" t="s">
        <v>10</v>
      </c>
      <c r="B233" t="s">
        <v>9</v>
      </c>
      <c r="C233" t="s">
        <v>225</v>
      </c>
      <c r="D233" t="s">
        <v>226</v>
      </c>
      <c r="E233" t="s">
        <v>227</v>
      </c>
      <c r="F233" s="2">
        <v>43985</v>
      </c>
      <c r="G233" s="2">
        <v>43987</v>
      </c>
      <c r="H233" s="3">
        <v>41938.589999999997</v>
      </c>
      <c r="I233" t="s">
        <v>56</v>
      </c>
    </row>
    <row r="234" spans="1:9">
      <c r="A234" t="s">
        <v>10</v>
      </c>
      <c r="B234" t="s">
        <v>9</v>
      </c>
      <c r="C234" t="s">
        <v>225</v>
      </c>
      <c r="D234" t="s">
        <v>226</v>
      </c>
      <c r="E234" t="s">
        <v>227</v>
      </c>
      <c r="F234" s="2">
        <v>43991</v>
      </c>
      <c r="G234" s="2">
        <v>43991</v>
      </c>
      <c r="H234" s="3">
        <v>5686.24</v>
      </c>
      <c r="I234" t="s">
        <v>678</v>
      </c>
    </row>
    <row r="235" spans="1:9">
      <c r="A235" t="s">
        <v>10</v>
      </c>
      <c r="B235" t="s">
        <v>9</v>
      </c>
      <c r="C235" t="s">
        <v>225</v>
      </c>
      <c r="D235" t="s">
        <v>226</v>
      </c>
      <c r="E235" t="s">
        <v>227</v>
      </c>
      <c r="F235" s="2">
        <v>44151</v>
      </c>
      <c r="G235" s="2">
        <v>44154</v>
      </c>
      <c r="H235" s="3">
        <v>1840</v>
      </c>
      <c r="I235" t="s">
        <v>231</v>
      </c>
    </row>
    <row r="236" spans="1:9">
      <c r="A236" t="s">
        <v>10</v>
      </c>
      <c r="B236" t="s">
        <v>9</v>
      </c>
      <c r="C236" t="s">
        <v>225</v>
      </c>
      <c r="D236" t="s">
        <v>226</v>
      </c>
      <c r="E236" t="s">
        <v>227</v>
      </c>
      <c r="F236" s="2">
        <v>44176</v>
      </c>
      <c r="G236" s="2">
        <v>44177</v>
      </c>
      <c r="H236" s="3">
        <v>6956.13</v>
      </c>
      <c r="I236" t="s">
        <v>592</v>
      </c>
    </row>
    <row r="237" spans="1:9">
      <c r="A237" t="s">
        <v>10</v>
      </c>
      <c r="B237" t="s">
        <v>9</v>
      </c>
      <c r="C237" t="s">
        <v>225</v>
      </c>
      <c r="D237" t="s">
        <v>226</v>
      </c>
      <c r="E237" t="s">
        <v>227</v>
      </c>
      <c r="F237" s="2">
        <v>44179</v>
      </c>
      <c r="G237" s="2">
        <v>44183</v>
      </c>
      <c r="H237" s="3">
        <v>3809.38</v>
      </c>
      <c r="I237" t="s">
        <v>106</v>
      </c>
    </row>
    <row r="238" spans="1:9">
      <c r="A238" t="s">
        <v>10</v>
      </c>
      <c r="B238" t="s">
        <v>9</v>
      </c>
      <c r="C238" t="s">
        <v>225</v>
      </c>
      <c r="D238" t="s">
        <v>226</v>
      </c>
      <c r="E238" t="s">
        <v>227</v>
      </c>
      <c r="F238" s="2">
        <v>44274</v>
      </c>
      <c r="G238" s="2">
        <v>44280</v>
      </c>
      <c r="H238" s="3">
        <v>285990</v>
      </c>
      <c r="I238" t="s">
        <v>805</v>
      </c>
    </row>
    <row r="239" spans="1:9">
      <c r="A239" t="s">
        <v>10</v>
      </c>
      <c r="B239" t="s">
        <v>9</v>
      </c>
      <c r="C239" t="s">
        <v>536</v>
      </c>
      <c r="D239" t="s">
        <v>537</v>
      </c>
      <c r="E239" t="s">
        <v>10</v>
      </c>
      <c r="F239" s="2">
        <v>43993</v>
      </c>
      <c r="G239" s="2">
        <v>43994</v>
      </c>
      <c r="H239" s="3">
        <v>9985</v>
      </c>
      <c r="I239" t="s">
        <v>132</v>
      </c>
    </row>
    <row r="240" spans="1:9">
      <c r="A240" t="s">
        <v>10</v>
      </c>
      <c r="B240" t="s">
        <v>9</v>
      </c>
      <c r="C240" t="s">
        <v>54</v>
      </c>
      <c r="D240" t="s">
        <v>33</v>
      </c>
      <c r="E240" t="s">
        <v>10</v>
      </c>
      <c r="F240" s="2">
        <v>43944</v>
      </c>
      <c r="G240" s="2">
        <v>43956</v>
      </c>
      <c r="H240" s="3">
        <v>17675.5</v>
      </c>
      <c r="I240" t="s">
        <v>165</v>
      </c>
    </row>
    <row r="241" spans="1:9">
      <c r="A241" t="s">
        <v>10</v>
      </c>
      <c r="B241" t="s">
        <v>9</v>
      </c>
      <c r="C241" t="s">
        <v>54</v>
      </c>
      <c r="D241" t="s">
        <v>33</v>
      </c>
      <c r="E241" t="s">
        <v>10</v>
      </c>
      <c r="F241" s="2">
        <v>43993</v>
      </c>
      <c r="G241" s="2">
        <v>43997</v>
      </c>
      <c r="H241" s="3">
        <v>805</v>
      </c>
      <c r="I241" t="s">
        <v>682</v>
      </c>
    </row>
    <row r="242" spans="1:9">
      <c r="A242" t="s">
        <v>10</v>
      </c>
      <c r="B242" t="s">
        <v>9</v>
      </c>
      <c r="C242" t="s">
        <v>54</v>
      </c>
      <c r="D242" t="s">
        <v>33</v>
      </c>
      <c r="E242" t="s">
        <v>10</v>
      </c>
      <c r="F242" s="2">
        <v>44063</v>
      </c>
      <c r="G242" s="2">
        <v>44063</v>
      </c>
      <c r="H242" s="3">
        <v>13535.1</v>
      </c>
      <c r="I242" t="s">
        <v>706</v>
      </c>
    </row>
    <row r="243" spans="1:9">
      <c r="A243" t="s">
        <v>10</v>
      </c>
      <c r="B243" t="s">
        <v>9</v>
      </c>
      <c r="C243" t="s">
        <v>54</v>
      </c>
      <c r="D243" t="s">
        <v>33</v>
      </c>
      <c r="E243" t="s">
        <v>10</v>
      </c>
      <c r="F243" s="2">
        <v>44070</v>
      </c>
      <c r="G243" s="2">
        <v>44070</v>
      </c>
      <c r="H243" s="3">
        <v>2002.05</v>
      </c>
      <c r="I243" t="s">
        <v>712</v>
      </c>
    </row>
    <row r="244" spans="1:9">
      <c r="A244" t="s">
        <v>10</v>
      </c>
      <c r="B244" t="s">
        <v>9</v>
      </c>
      <c r="C244" t="s">
        <v>54</v>
      </c>
      <c r="D244" t="s">
        <v>33</v>
      </c>
      <c r="E244" t="s">
        <v>10</v>
      </c>
      <c r="F244" s="2">
        <v>44090</v>
      </c>
      <c r="G244" s="2">
        <v>44090</v>
      </c>
      <c r="H244" s="3">
        <v>5984.66</v>
      </c>
      <c r="I244" t="s">
        <v>704</v>
      </c>
    </row>
    <row r="245" spans="1:9">
      <c r="A245" t="s">
        <v>10</v>
      </c>
      <c r="B245" t="s">
        <v>9</v>
      </c>
      <c r="C245" t="s">
        <v>54</v>
      </c>
      <c r="D245" t="s">
        <v>33</v>
      </c>
      <c r="E245" t="s">
        <v>10</v>
      </c>
      <c r="F245" s="2">
        <v>44113</v>
      </c>
      <c r="G245" s="2">
        <v>44117</v>
      </c>
      <c r="H245" s="3">
        <v>3445.98</v>
      </c>
      <c r="I245" t="s">
        <v>710</v>
      </c>
    </row>
    <row r="246" spans="1:9">
      <c r="A246" t="s">
        <v>10</v>
      </c>
      <c r="B246" t="s">
        <v>9</v>
      </c>
      <c r="C246" t="s">
        <v>54</v>
      </c>
      <c r="D246" t="s">
        <v>33</v>
      </c>
      <c r="E246" t="s">
        <v>10</v>
      </c>
      <c r="F246" s="2">
        <v>44169</v>
      </c>
      <c r="G246" s="2">
        <v>44169</v>
      </c>
      <c r="H246" s="3">
        <v>2280</v>
      </c>
      <c r="I246" t="s">
        <v>772</v>
      </c>
    </row>
    <row r="247" spans="1:9">
      <c r="A247" t="s">
        <v>10</v>
      </c>
      <c r="B247" t="s">
        <v>9</v>
      </c>
      <c r="C247" t="s">
        <v>54</v>
      </c>
      <c r="D247" t="s">
        <v>33</v>
      </c>
      <c r="E247" t="s">
        <v>10</v>
      </c>
      <c r="F247" s="2">
        <v>44182</v>
      </c>
      <c r="G247" s="2">
        <v>44183</v>
      </c>
      <c r="H247" s="3">
        <v>3708.75</v>
      </c>
      <c r="I247" t="s">
        <v>132</v>
      </c>
    </row>
    <row r="248" spans="1:9">
      <c r="A248" t="s">
        <v>10</v>
      </c>
      <c r="B248" t="s">
        <v>9</v>
      </c>
      <c r="C248" t="s">
        <v>212</v>
      </c>
      <c r="D248" t="s">
        <v>14</v>
      </c>
      <c r="E248" t="s">
        <v>10</v>
      </c>
      <c r="F248" s="2">
        <v>43993</v>
      </c>
      <c r="G248" s="2">
        <v>43999</v>
      </c>
      <c r="H248" s="3">
        <v>26364.99</v>
      </c>
      <c r="I248" t="s">
        <v>679</v>
      </c>
    </row>
    <row r="249" spans="1:9">
      <c r="A249" t="s">
        <v>10</v>
      </c>
      <c r="B249" t="s">
        <v>9</v>
      </c>
      <c r="C249" t="s">
        <v>92</v>
      </c>
      <c r="D249" t="s">
        <v>93</v>
      </c>
      <c r="E249" t="s">
        <v>10</v>
      </c>
      <c r="F249" s="2">
        <v>43985</v>
      </c>
      <c r="G249" s="2">
        <v>43987</v>
      </c>
      <c r="H249" s="3">
        <v>3208.5</v>
      </c>
      <c r="I249" t="s">
        <v>430</v>
      </c>
    </row>
    <row r="250" spans="1:9">
      <c r="A250" t="s">
        <v>10</v>
      </c>
      <c r="B250" t="s">
        <v>9</v>
      </c>
      <c r="C250" t="s">
        <v>92</v>
      </c>
      <c r="D250" t="s">
        <v>93</v>
      </c>
      <c r="E250" t="s">
        <v>10</v>
      </c>
      <c r="F250" s="2">
        <v>43991</v>
      </c>
      <c r="G250" s="2">
        <v>43991</v>
      </c>
      <c r="H250" s="3">
        <v>2720</v>
      </c>
      <c r="I250" t="s">
        <v>192</v>
      </c>
    </row>
    <row r="251" spans="1:9">
      <c r="A251" t="s">
        <v>10</v>
      </c>
      <c r="B251" t="s">
        <v>9</v>
      </c>
      <c r="C251" t="s">
        <v>15</v>
      </c>
      <c r="D251" t="s">
        <v>14</v>
      </c>
      <c r="E251" t="s">
        <v>10</v>
      </c>
      <c r="F251" s="2">
        <v>43985</v>
      </c>
      <c r="G251" s="2">
        <v>43987</v>
      </c>
      <c r="H251" s="3">
        <v>4140</v>
      </c>
      <c r="I251" t="s">
        <v>74</v>
      </c>
    </row>
    <row r="252" spans="1:9">
      <c r="A252" t="s">
        <v>10</v>
      </c>
      <c r="B252" t="s">
        <v>9</v>
      </c>
      <c r="C252" t="s">
        <v>15</v>
      </c>
      <c r="D252" t="s">
        <v>14</v>
      </c>
      <c r="E252" t="s">
        <v>10</v>
      </c>
      <c r="F252" s="2">
        <v>44173</v>
      </c>
      <c r="G252" s="2">
        <v>44176</v>
      </c>
      <c r="H252" s="3">
        <v>3699.44</v>
      </c>
      <c r="I252" t="s">
        <v>776</v>
      </c>
    </row>
    <row r="253" spans="1:9">
      <c r="A253" t="s">
        <v>10</v>
      </c>
      <c r="B253" t="s">
        <v>9</v>
      </c>
      <c r="C253" t="s">
        <v>315</v>
      </c>
      <c r="D253" t="s">
        <v>316</v>
      </c>
      <c r="E253" t="s">
        <v>10</v>
      </c>
      <c r="F253" s="2">
        <v>44127</v>
      </c>
      <c r="G253" s="2">
        <v>44131</v>
      </c>
      <c r="H253" s="3">
        <v>2636</v>
      </c>
      <c r="I253" t="s">
        <v>749</v>
      </c>
    </row>
    <row r="254" spans="1:9">
      <c r="A254" t="s">
        <v>10</v>
      </c>
      <c r="B254" t="s">
        <v>9</v>
      </c>
      <c r="C254" t="s">
        <v>315</v>
      </c>
      <c r="D254" t="s">
        <v>316</v>
      </c>
      <c r="E254" t="s">
        <v>10</v>
      </c>
      <c r="F254" s="2">
        <v>44141</v>
      </c>
      <c r="G254" s="2">
        <v>44144</v>
      </c>
      <c r="H254" s="3">
        <v>7680</v>
      </c>
      <c r="I254" t="s">
        <v>757</v>
      </c>
    </row>
    <row r="255" spans="1:9">
      <c r="A255" t="s">
        <v>10</v>
      </c>
      <c r="B255" t="s">
        <v>9</v>
      </c>
      <c r="C255" t="s">
        <v>229</v>
      </c>
      <c r="D255" t="s">
        <v>14</v>
      </c>
      <c r="E255" t="s">
        <v>10</v>
      </c>
      <c r="F255" s="2">
        <v>43985</v>
      </c>
      <c r="G255" s="2">
        <v>43987</v>
      </c>
      <c r="H255" s="3">
        <v>4059.5</v>
      </c>
      <c r="I255" t="s">
        <v>430</v>
      </c>
    </row>
    <row r="256" spans="1:9">
      <c r="A256" t="s">
        <v>10</v>
      </c>
      <c r="B256" t="s">
        <v>9</v>
      </c>
      <c r="C256" t="s">
        <v>229</v>
      </c>
      <c r="D256" t="s">
        <v>14</v>
      </c>
      <c r="E256" t="s">
        <v>10</v>
      </c>
      <c r="F256" s="2">
        <v>44113</v>
      </c>
      <c r="G256" s="2">
        <v>44116</v>
      </c>
      <c r="H256" s="3">
        <v>275000</v>
      </c>
      <c r="I256" t="s">
        <v>740</v>
      </c>
    </row>
    <row r="257" spans="1:9">
      <c r="A257" t="s">
        <v>10</v>
      </c>
      <c r="B257" t="s">
        <v>9</v>
      </c>
      <c r="C257" t="s">
        <v>229</v>
      </c>
      <c r="D257" t="s">
        <v>14</v>
      </c>
      <c r="E257" t="s">
        <v>10</v>
      </c>
      <c r="F257" s="2">
        <v>44124</v>
      </c>
      <c r="G257" s="2">
        <v>44125</v>
      </c>
      <c r="H257" s="3">
        <v>6520</v>
      </c>
      <c r="I257" t="s">
        <v>744</v>
      </c>
    </row>
    <row r="258" spans="1:9">
      <c r="A258" t="s">
        <v>10</v>
      </c>
      <c r="B258" t="s">
        <v>9</v>
      </c>
      <c r="C258" t="s">
        <v>229</v>
      </c>
      <c r="D258" t="s">
        <v>14</v>
      </c>
      <c r="E258" t="s">
        <v>10</v>
      </c>
      <c r="F258" s="2">
        <v>44239</v>
      </c>
      <c r="G258" s="2">
        <v>44242</v>
      </c>
      <c r="H258" s="3">
        <v>710</v>
      </c>
      <c r="I258" t="s">
        <v>793</v>
      </c>
    </row>
    <row r="259" spans="1:9">
      <c r="A259" t="s">
        <v>10</v>
      </c>
      <c r="B259" t="s">
        <v>9</v>
      </c>
      <c r="C259" t="s">
        <v>735</v>
      </c>
      <c r="D259" t="s">
        <v>537</v>
      </c>
      <c r="E259" t="s">
        <v>10</v>
      </c>
      <c r="F259" s="2">
        <v>44106</v>
      </c>
      <c r="G259" s="2">
        <v>44106</v>
      </c>
      <c r="H259" s="3">
        <v>34475</v>
      </c>
      <c r="I259" t="s">
        <v>736</v>
      </c>
    </row>
    <row r="260" spans="1:9">
      <c r="A260" t="s">
        <v>10</v>
      </c>
      <c r="B260" t="s">
        <v>9</v>
      </c>
      <c r="C260" t="s">
        <v>735</v>
      </c>
      <c r="D260" t="s">
        <v>537</v>
      </c>
      <c r="E260" t="s">
        <v>10</v>
      </c>
      <c r="F260" s="2">
        <v>44106</v>
      </c>
      <c r="G260" s="2">
        <v>44106</v>
      </c>
      <c r="H260" s="3">
        <v>7455</v>
      </c>
      <c r="I260" t="s">
        <v>737</v>
      </c>
    </row>
    <row r="261" spans="1:9">
      <c r="A261" t="s">
        <v>10</v>
      </c>
      <c r="B261" t="s">
        <v>9</v>
      </c>
      <c r="C261" t="s">
        <v>167</v>
      </c>
      <c r="D261" t="s">
        <v>14</v>
      </c>
      <c r="E261" t="s">
        <v>10</v>
      </c>
      <c r="F261" s="2">
        <v>43944</v>
      </c>
      <c r="G261" s="2">
        <v>43944</v>
      </c>
      <c r="H261" s="3">
        <v>342510.53</v>
      </c>
      <c r="I261" t="s">
        <v>674</v>
      </c>
    </row>
    <row r="262" spans="1:9">
      <c r="A262" t="s">
        <v>10</v>
      </c>
      <c r="B262" t="s">
        <v>9</v>
      </c>
      <c r="C262" t="s">
        <v>210</v>
      </c>
      <c r="D262" t="s">
        <v>14</v>
      </c>
      <c r="E262" t="s">
        <v>10</v>
      </c>
      <c r="F262" s="2">
        <v>43985</v>
      </c>
      <c r="G262" s="2">
        <v>43987</v>
      </c>
      <c r="H262" s="3">
        <v>6474.5</v>
      </c>
      <c r="I262" t="s">
        <v>430</v>
      </c>
    </row>
    <row r="263" spans="1:9">
      <c r="A263" t="s">
        <v>10</v>
      </c>
      <c r="B263" t="s">
        <v>9</v>
      </c>
      <c r="C263" t="s">
        <v>32</v>
      </c>
      <c r="D263" t="s">
        <v>33</v>
      </c>
      <c r="E263" t="s">
        <v>10</v>
      </c>
      <c r="F263" s="2">
        <v>43986</v>
      </c>
      <c r="G263" s="2">
        <v>43986</v>
      </c>
      <c r="H263" s="3">
        <v>3173.38</v>
      </c>
      <c r="I263" t="s">
        <v>581</v>
      </c>
    </row>
    <row r="264" spans="1:9">
      <c r="A264" t="s">
        <v>10</v>
      </c>
      <c r="B264" t="s">
        <v>9</v>
      </c>
      <c r="C264" t="s">
        <v>32</v>
      </c>
      <c r="D264" t="s">
        <v>33</v>
      </c>
      <c r="E264" t="s">
        <v>10</v>
      </c>
      <c r="F264" s="2">
        <v>43993</v>
      </c>
      <c r="G264" s="2">
        <v>43994</v>
      </c>
      <c r="H264" s="3">
        <v>11305</v>
      </c>
      <c r="I264" t="s">
        <v>132</v>
      </c>
    </row>
    <row r="265" spans="1:9">
      <c r="A265" t="s">
        <v>10</v>
      </c>
      <c r="B265" t="s">
        <v>9</v>
      </c>
      <c r="C265" t="s">
        <v>32</v>
      </c>
      <c r="D265" t="s">
        <v>33</v>
      </c>
      <c r="E265" t="s">
        <v>10</v>
      </c>
      <c r="F265" s="2">
        <v>43993</v>
      </c>
      <c r="G265" s="2">
        <v>43994</v>
      </c>
      <c r="H265" s="3">
        <v>19705</v>
      </c>
      <c r="I265" t="s">
        <v>132</v>
      </c>
    </row>
    <row r="266" spans="1:9">
      <c r="A266" t="s">
        <v>10</v>
      </c>
      <c r="B266" t="s">
        <v>9</v>
      </c>
      <c r="C266" t="s">
        <v>32</v>
      </c>
      <c r="D266" t="s">
        <v>33</v>
      </c>
      <c r="E266" t="s">
        <v>10</v>
      </c>
      <c r="F266" s="2">
        <v>44008</v>
      </c>
      <c r="G266" s="2">
        <v>44011</v>
      </c>
      <c r="H266" s="3">
        <v>46552</v>
      </c>
      <c r="I266" t="s">
        <v>694</v>
      </c>
    </row>
    <row r="267" spans="1:9">
      <c r="A267" t="s">
        <v>10</v>
      </c>
      <c r="B267" t="s">
        <v>9</v>
      </c>
      <c r="C267" t="s">
        <v>32</v>
      </c>
      <c r="D267" t="s">
        <v>33</v>
      </c>
      <c r="E267" t="s">
        <v>10</v>
      </c>
      <c r="F267" s="2">
        <v>44008</v>
      </c>
      <c r="G267" s="2">
        <v>44011</v>
      </c>
      <c r="H267" s="3">
        <v>576.15</v>
      </c>
      <c r="I267" t="s">
        <v>694</v>
      </c>
    </row>
    <row r="268" spans="1:9">
      <c r="A268" t="s">
        <v>10</v>
      </c>
      <c r="B268" t="s">
        <v>9</v>
      </c>
      <c r="C268" t="s">
        <v>32</v>
      </c>
      <c r="D268" t="s">
        <v>33</v>
      </c>
      <c r="E268" t="s">
        <v>10</v>
      </c>
      <c r="F268" s="2">
        <v>44008</v>
      </c>
      <c r="G268" s="2">
        <v>44011</v>
      </c>
      <c r="H268" s="3">
        <v>576.15</v>
      </c>
      <c r="I268" t="s">
        <v>694</v>
      </c>
    </row>
    <row r="269" spans="1:9">
      <c r="A269" t="s">
        <v>10</v>
      </c>
      <c r="B269" t="s">
        <v>9</v>
      </c>
      <c r="C269" t="s">
        <v>32</v>
      </c>
      <c r="D269" t="s">
        <v>33</v>
      </c>
      <c r="E269" t="s">
        <v>10</v>
      </c>
      <c r="F269" s="2">
        <v>44109</v>
      </c>
      <c r="G269" s="2">
        <v>44109</v>
      </c>
      <c r="H269" s="3">
        <v>4108.47</v>
      </c>
      <c r="I269" t="s">
        <v>733</v>
      </c>
    </row>
    <row r="270" spans="1:9">
      <c r="A270" t="s">
        <v>10</v>
      </c>
      <c r="B270" t="s">
        <v>9</v>
      </c>
      <c r="C270" t="s">
        <v>32</v>
      </c>
      <c r="D270" t="s">
        <v>33</v>
      </c>
      <c r="E270" t="s">
        <v>10</v>
      </c>
      <c r="F270" s="2">
        <v>44139</v>
      </c>
      <c r="G270" s="2">
        <v>44140</v>
      </c>
      <c r="H270" s="3">
        <v>19720</v>
      </c>
      <c r="I270" t="s">
        <v>752</v>
      </c>
    </row>
    <row r="271" spans="1:9">
      <c r="A271" t="s">
        <v>10</v>
      </c>
      <c r="B271" t="s">
        <v>9</v>
      </c>
      <c r="C271" t="s">
        <v>32</v>
      </c>
      <c r="D271" t="s">
        <v>33</v>
      </c>
      <c r="E271" t="s">
        <v>10</v>
      </c>
      <c r="F271" s="2">
        <v>44146</v>
      </c>
      <c r="G271" s="2">
        <v>44148</v>
      </c>
      <c r="H271" s="3">
        <v>14145</v>
      </c>
      <c r="I271" t="s">
        <v>760</v>
      </c>
    </row>
    <row r="272" spans="1:9">
      <c r="A272" t="s">
        <v>10</v>
      </c>
      <c r="B272" t="s">
        <v>9</v>
      </c>
      <c r="C272" t="s">
        <v>32</v>
      </c>
      <c r="D272" t="s">
        <v>33</v>
      </c>
      <c r="E272" t="s">
        <v>10</v>
      </c>
      <c r="F272" s="2">
        <v>44155</v>
      </c>
      <c r="G272" s="2">
        <v>44160</v>
      </c>
      <c r="H272" s="3">
        <v>29020</v>
      </c>
      <c r="I272" t="s">
        <v>31</v>
      </c>
    </row>
    <row r="273" spans="1:9">
      <c r="A273" t="s">
        <v>10</v>
      </c>
      <c r="B273" t="s">
        <v>9</v>
      </c>
      <c r="C273" t="s">
        <v>240</v>
      </c>
      <c r="D273" t="s">
        <v>30</v>
      </c>
      <c r="E273" t="s">
        <v>10</v>
      </c>
      <c r="F273" s="2">
        <v>43991</v>
      </c>
      <c r="G273" s="2">
        <v>43991</v>
      </c>
      <c r="H273" s="3">
        <v>11960</v>
      </c>
      <c r="I273" t="s">
        <v>165</v>
      </c>
    </row>
    <row r="274" spans="1:9">
      <c r="A274" t="s">
        <v>10</v>
      </c>
      <c r="B274" t="s">
        <v>9</v>
      </c>
      <c r="C274" t="s">
        <v>240</v>
      </c>
      <c r="D274" t="s">
        <v>30</v>
      </c>
      <c r="E274" t="s">
        <v>10</v>
      </c>
      <c r="F274" s="2">
        <v>44109</v>
      </c>
      <c r="G274" s="2">
        <v>44109</v>
      </c>
      <c r="H274" s="3">
        <v>349445.7</v>
      </c>
      <c r="I274" t="s">
        <v>708</v>
      </c>
    </row>
    <row r="275" spans="1:9">
      <c r="A275" t="s">
        <v>10</v>
      </c>
      <c r="B275" t="s">
        <v>9</v>
      </c>
      <c r="C275" t="s">
        <v>240</v>
      </c>
      <c r="D275" t="s">
        <v>30</v>
      </c>
      <c r="E275" t="s">
        <v>10</v>
      </c>
      <c r="F275" s="2">
        <v>44145</v>
      </c>
      <c r="G275" s="2">
        <v>44145</v>
      </c>
      <c r="H275" s="3">
        <v>8385</v>
      </c>
      <c r="I275" t="s">
        <v>56</v>
      </c>
    </row>
    <row r="276" spans="1:9">
      <c r="A276" t="s">
        <v>10</v>
      </c>
      <c r="B276" t="s">
        <v>9</v>
      </c>
      <c r="C276" t="s">
        <v>240</v>
      </c>
      <c r="D276" t="s">
        <v>30</v>
      </c>
      <c r="E276" t="s">
        <v>10</v>
      </c>
      <c r="F276" s="2">
        <v>44169</v>
      </c>
      <c r="G276" s="2">
        <v>44169</v>
      </c>
      <c r="H276" s="3">
        <v>349445.7</v>
      </c>
      <c r="I276" t="s">
        <v>20</v>
      </c>
    </row>
    <row r="277" spans="1:9">
      <c r="A277" t="s">
        <v>10</v>
      </c>
      <c r="B277" t="s">
        <v>9</v>
      </c>
      <c r="C277" t="s">
        <v>14</v>
      </c>
      <c r="D277" t="s">
        <v>14</v>
      </c>
      <c r="E277" t="s">
        <v>10</v>
      </c>
      <c r="F277" s="2">
        <v>44169</v>
      </c>
      <c r="G277" s="2">
        <v>44169</v>
      </c>
      <c r="H277" s="3">
        <v>1950</v>
      </c>
      <c r="I277" t="s">
        <v>775</v>
      </c>
    </row>
    <row r="278" spans="1:9">
      <c r="A278" t="s">
        <v>10</v>
      </c>
      <c r="B278" t="s">
        <v>9</v>
      </c>
      <c r="C278" t="s">
        <v>217</v>
      </c>
      <c r="D278" t="s">
        <v>14</v>
      </c>
      <c r="E278" t="s">
        <v>10</v>
      </c>
      <c r="F278" s="2">
        <v>43985</v>
      </c>
      <c r="G278" s="2">
        <v>43987</v>
      </c>
      <c r="H278" s="3">
        <v>3967.5</v>
      </c>
      <c r="I278" t="s">
        <v>675</v>
      </c>
    </row>
    <row r="279" spans="1:9">
      <c r="A279" t="s">
        <v>10</v>
      </c>
      <c r="B279" t="s">
        <v>9</v>
      </c>
      <c r="C279" t="s">
        <v>233</v>
      </c>
      <c r="D279" t="s">
        <v>14</v>
      </c>
      <c r="E279" t="s">
        <v>10</v>
      </c>
      <c r="F279" s="2">
        <v>43985</v>
      </c>
      <c r="G279" s="2">
        <v>43987</v>
      </c>
      <c r="H279" s="3">
        <v>5520</v>
      </c>
      <c r="I279" t="s">
        <v>430</v>
      </c>
    </row>
    <row r="280" spans="1:9">
      <c r="A280" t="s">
        <v>10</v>
      </c>
      <c r="B280" t="s">
        <v>9</v>
      </c>
      <c r="C280" t="s">
        <v>233</v>
      </c>
      <c r="D280" t="s">
        <v>14</v>
      </c>
      <c r="E280" t="s">
        <v>10</v>
      </c>
      <c r="F280" s="2">
        <v>44063</v>
      </c>
      <c r="G280" s="2">
        <v>44063</v>
      </c>
      <c r="H280" s="3">
        <v>3127.57</v>
      </c>
      <c r="I280" t="s">
        <v>704</v>
      </c>
    </row>
    <row r="281" spans="1:9">
      <c r="A281" t="s">
        <v>10</v>
      </c>
      <c r="B281" t="s">
        <v>9</v>
      </c>
      <c r="C281" t="s">
        <v>233</v>
      </c>
      <c r="D281" t="s">
        <v>14</v>
      </c>
      <c r="E281" t="s">
        <v>10</v>
      </c>
      <c r="F281" s="2">
        <v>44127</v>
      </c>
      <c r="G281" s="2">
        <v>44131</v>
      </c>
      <c r="H281" s="3">
        <v>2588</v>
      </c>
      <c r="I281" t="s">
        <v>359</v>
      </c>
    </row>
    <row r="282" spans="1:9">
      <c r="A282" t="s">
        <v>10</v>
      </c>
      <c r="B282" t="s">
        <v>9</v>
      </c>
      <c r="C282" t="s">
        <v>233</v>
      </c>
      <c r="D282" t="s">
        <v>14</v>
      </c>
      <c r="E282" t="s">
        <v>10</v>
      </c>
      <c r="F282" s="2">
        <v>44127</v>
      </c>
      <c r="G282" s="2">
        <v>44131</v>
      </c>
      <c r="H282" s="3">
        <v>4300</v>
      </c>
      <c r="I282" t="s">
        <v>106</v>
      </c>
    </row>
    <row r="283" spans="1:9">
      <c r="A283" t="s">
        <v>10</v>
      </c>
      <c r="B283" t="s">
        <v>9</v>
      </c>
      <c r="C283" t="s">
        <v>201</v>
      </c>
      <c r="D283" t="s">
        <v>14</v>
      </c>
      <c r="E283" t="s">
        <v>10</v>
      </c>
      <c r="F283" s="2">
        <v>43985</v>
      </c>
      <c r="G283" s="2">
        <v>43987</v>
      </c>
      <c r="H283" s="3">
        <v>5773</v>
      </c>
      <c r="I283" t="s">
        <v>430</v>
      </c>
    </row>
    <row r="284" spans="1:9">
      <c r="A284" t="s">
        <v>10</v>
      </c>
      <c r="B284" t="s">
        <v>9</v>
      </c>
      <c r="C284" t="s">
        <v>201</v>
      </c>
      <c r="D284" t="s">
        <v>14</v>
      </c>
      <c r="E284" t="s">
        <v>10</v>
      </c>
      <c r="F284" s="2">
        <v>44063</v>
      </c>
      <c r="G284" s="2">
        <v>44063</v>
      </c>
      <c r="H284" s="3">
        <v>12320.35</v>
      </c>
      <c r="I284" t="s">
        <v>704</v>
      </c>
    </row>
    <row r="285" spans="1:9">
      <c r="A285" t="s">
        <v>10</v>
      </c>
      <c r="B285" t="s">
        <v>9</v>
      </c>
      <c r="C285" t="s">
        <v>201</v>
      </c>
      <c r="D285" t="s">
        <v>14</v>
      </c>
      <c r="E285" t="s">
        <v>10</v>
      </c>
      <c r="F285" s="2">
        <v>44127</v>
      </c>
      <c r="G285" s="2">
        <v>44131</v>
      </c>
      <c r="H285" s="3">
        <v>3625</v>
      </c>
      <c r="I285" t="s">
        <v>106</v>
      </c>
    </row>
    <row r="286" spans="1:9">
      <c r="A286" t="s">
        <v>10</v>
      </c>
      <c r="B286" t="s">
        <v>9</v>
      </c>
      <c r="C286" t="s">
        <v>204</v>
      </c>
      <c r="D286" t="s">
        <v>14</v>
      </c>
      <c r="E286" t="s">
        <v>10</v>
      </c>
      <c r="F286" s="2">
        <v>44127</v>
      </c>
      <c r="G286" s="2">
        <v>44131</v>
      </c>
      <c r="H286" s="3">
        <v>1972</v>
      </c>
      <c r="I286" t="s">
        <v>359</v>
      </c>
    </row>
    <row r="287" spans="1:9">
      <c r="A287" t="s">
        <v>10</v>
      </c>
      <c r="B287" t="s">
        <v>9</v>
      </c>
      <c r="C287" t="s">
        <v>476</v>
      </c>
      <c r="D287" t="s">
        <v>14</v>
      </c>
      <c r="E287" t="s">
        <v>10</v>
      </c>
      <c r="F287" s="2">
        <v>44063</v>
      </c>
      <c r="G287" s="2">
        <v>44063</v>
      </c>
      <c r="H287" s="3">
        <v>4849.8500000000004</v>
      </c>
      <c r="I287" t="s">
        <v>707</v>
      </c>
    </row>
    <row r="288" spans="1:9">
      <c r="A288" t="s">
        <v>10</v>
      </c>
      <c r="B288" t="s">
        <v>9</v>
      </c>
      <c r="C288" t="s">
        <v>194</v>
      </c>
      <c r="D288" t="s">
        <v>35</v>
      </c>
      <c r="E288" t="s">
        <v>10</v>
      </c>
      <c r="F288" s="2">
        <v>44029</v>
      </c>
      <c r="G288" s="2">
        <v>44029</v>
      </c>
      <c r="H288" s="3">
        <v>149360</v>
      </c>
      <c r="I288" t="s">
        <v>702</v>
      </c>
    </row>
    <row r="289" spans="1:9">
      <c r="A289" t="s">
        <v>10</v>
      </c>
      <c r="B289" t="s">
        <v>9</v>
      </c>
      <c r="C289" t="s">
        <v>194</v>
      </c>
      <c r="D289" t="s">
        <v>35</v>
      </c>
      <c r="E289" t="s">
        <v>10</v>
      </c>
      <c r="F289" s="2">
        <v>44083</v>
      </c>
      <c r="G289" s="2">
        <v>44083</v>
      </c>
      <c r="H289" s="3">
        <v>169500</v>
      </c>
      <c r="I289" t="s">
        <v>720</v>
      </c>
    </row>
    <row r="290" spans="1:9">
      <c r="A290" t="s">
        <v>10</v>
      </c>
      <c r="B290" t="s">
        <v>9</v>
      </c>
      <c r="C290" t="s">
        <v>194</v>
      </c>
      <c r="D290" t="s">
        <v>35</v>
      </c>
      <c r="E290" t="s">
        <v>10</v>
      </c>
      <c r="F290" s="2">
        <v>44106</v>
      </c>
      <c r="G290" s="2">
        <v>44106</v>
      </c>
      <c r="H290" s="3">
        <v>523.25</v>
      </c>
      <c r="I290" t="s">
        <v>669</v>
      </c>
    </row>
    <row r="291" spans="1:9">
      <c r="A291" t="s">
        <v>10</v>
      </c>
      <c r="B291" t="s">
        <v>9</v>
      </c>
      <c r="C291" t="s">
        <v>194</v>
      </c>
      <c r="D291" t="s">
        <v>35</v>
      </c>
      <c r="E291" t="s">
        <v>10</v>
      </c>
      <c r="F291" s="2">
        <v>44141</v>
      </c>
      <c r="G291" s="2">
        <v>44145</v>
      </c>
      <c r="H291" s="3">
        <v>23632.5</v>
      </c>
      <c r="I291" t="s">
        <v>430</v>
      </c>
    </row>
    <row r="292" spans="1:9">
      <c r="A292" t="s">
        <v>10</v>
      </c>
      <c r="B292" t="s">
        <v>9</v>
      </c>
      <c r="C292" t="s">
        <v>194</v>
      </c>
      <c r="D292" t="s">
        <v>35</v>
      </c>
      <c r="E292" t="s">
        <v>10</v>
      </c>
      <c r="F292" s="2">
        <v>44151</v>
      </c>
      <c r="G292" s="2">
        <v>44154</v>
      </c>
      <c r="H292" s="3">
        <v>1419.55</v>
      </c>
      <c r="I292" t="s">
        <v>58</v>
      </c>
    </row>
    <row r="293" spans="1:9">
      <c r="A293" t="s">
        <v>10</v>
      </c>
      <c r="B293" t="s">
        <v>9</v>
      </c>
      <c r="C293" t="s">
        <v>19</v>
      </c>
      <c r="D293" t="s">
        <v>14</v>
      </c>
      <c r="E293" t="s">
        <v>10</v>
      </c>
      <c r="F293" s="2">
        <v>44069</v>
      </c>
      <c r="G293" s="2">
        <v>44070</v>
      </c>
      <c r="H293" s="3">
        <v>920</v>
      </c>
      <c r="I293" t="s">
        <v>709</v>
      </c>
    </row>
    <row r="294" spans="1:9">
      <c r="A294" t="s">
        <v>10</v>
      </c>
      <c r="B294" t="s">
        <v>9</v>
      </c>
      <c r="C294" t="s">
        <v>19</v>
      </c>
      <c r="D294" t="s">
        <v>14</v>
      </c>
      <c r="E294" t="s">
        <v>10</v>
      </c>
      <c r="F294" s="2">
        <v>44063</v>
      </c>
      <c r="G294" s="2">
        <v>44063</v>
      </c>
      <c r="H294" s="3">
        <v>8008.2</v>
      </c>
      <c r="I294" t="s">
        <v>704</v>
      </c>
    </row>
    <row r="295" spans="1:9">
      <c r="A295" t="s">
        <v>10</v>
      </c>
      <c r="B295" t="s">
        <v>9</v>
      </c>
      <c r="C295" t="s">
        <v>19</v>
      </c>
      <c r="D295" t="s">
        <v>14</v>
      </c>
      <c r="E295" t="s">
        <v>10</v>
      </c>
      <c r="F295" s="2">
        <v>44063</v>
      </c>
      <c r="G295" s="2">
        <v>44063</v>
      </c>
      <c r="H295" s="3">
        <v>152265.75</v>
      </c>
      <c r="I295" t="s">
        <v>705</v>
      </c>
    </row>
    <row r="296" spans="1:9">
      <c r="A296" t="s">
        <v>10</v>
      </c>
      <c r="B296" t="s">
        <v>9</v>
      </c>
      <c r="C296" t="s">
        <v>19</v>
      </c>
      <c r="D296" t="s">
        <v>14</v>
      </c>
      <c r="E296" t="s">
        <v>10</v>
      </c>
      <c r="F296" s="2">
        <v>44112</v>
      </c>
      <c r="G296" s="2">
        <v>44112</v>
      </c>
      <c r="H296" s="3">
        <v>1886.04</v>
      </c>
      <c r="I296" t="s">
        <v>26</v>
      </c>
    </row>
    <row r="297" spans="1:9">
      <c r="A297" t="s">
        <v>10</v>
      </c>
      <c r="B297" t="s">
        <v>9</v>
      </c>
      <c r="C297" t="s">
        <v>19</v>
      </c>
      <c r="D297" t="s">
        <v>14</v>
      </c>
      <c r="E297" t="s">
        <v>10</v>
      </c>
      <c r="F297" s="2">
        <v>44112</v>
      </c>
      <c r="G297" s="2">
        <v>44112</v>
      </c>
      <c r="H297" s="3">
        <v>5183.76</v>
      </c>
      <c r="I297" t="s">
        <v>26</v>
      </c>
    </row>
    <row r="298" spans="1:9">
      <c r="A298" t="s">
        <v>10</v>
      </c>
      <c r="B298" t="s">
        <v>9</v>
      </c>
      <c r="C298" t="s">
        <v>19</v>
      </c>
      <c r="D298" t="s">
        <v>14</v>
      </c>
      <c r="E298" t="s">
        <v>10</v>
      </c>
      <c r="F298" s="2">
        <v>44112</v>
      </c>
      <c r="G298" s="2">
        <v>44112</v>
      </c>
      <c r="H298" s="3">
        <v>2290</v>
      </c>
      <c r="I298" t="s">
        <v>20</v>
      </c>
    </row>
    <row r="299" spans="1:9">
      <c r="A299" t="s">
        <v>10</v>
      </c>
      <c r="B299" t="s">
        <v>9</v>
      </c>
      <c r="C299" t="s">
        <v>19</v>
      </c>
      <c r="D299" t="s">
        <v>14</v>
      </c>
      <c r="E299" t="s">
        <v>10</v>
      </c>
      <c r="F299" s="2">
        <v>44112</v>
      </c>
      <c r="G299" s="2">
        <v>44112</v>
      </c>
      <c r="H299" s="3">
        <v>5826.59</v>
      </c>
      <c r="I299" t="s">
        <v>20</v>
      </c>
    </row>
    <row r="300" spans="1:9">
      <c r="A300" t="s">
        <v>10</v>
      </c>
      <c r="B300" t="s">
        <v>9</v>
      </c>
      <c r="C300" t="s">
        <v>19</v>
      </c>
      <c r="D300" t="s">
        <v>14</v>
      </c>
      <c r="E300" t="s">
        <v>10</v>
      </c>
      <c r="F300" s="2">
        <v>44169</v>
      </c>
      <c r="G300" s="2">
        <v>44169</v>
      </c>
      <c r="H300" s="3">
        <v>3350</v>
      </c>
      <c r="I300" t="s">
        <v>248</v>
      </c>
    </row>
    <row r="301" spans="1:9">
      <c r="A301" t="s">
        <v>10</v>
      </c>
      <c r="B301" t="s">
        <v>9</v>
      </c>
      <c r="C301" t="s">
        <v>19</v>
      </c>
      <c r="D301" t="s">
        <v>14</v>
      </c>
      <c r="E301" t="s">
        <v>10</v>
      </c>
      <c r="F301" s="2">
        <v>44239</v>
      </c>
      <c r="G301" s="2">
        <v>44242</v>
      </c>
      <c r="H301" s="3">
        <v>727</v>
      </c>
      <c r="I301" t="s">
        <v>794</v>
      </c>
    </row>
    <row r="302" spans="1:9">
      <c r="A302" t="s">
        <v>10</v>
      </c>
      <c r="B302" t="s">
        <v>9</v>
      </c>
      <c r="C302" t="s">
        <v>19</v>
      </c>
      <c r="D302" t="s">
        <v>14</v>
      </c>
      <c r="E302" t="s">
        <v>10</v>
      </c>
      <c r="F302" s="2">
        <v>44239</v>
      </c>
      <c r="G302" s="2">
        <v>44242</v>
      </c>
      <c r="H302" s="3">
        <v>727</v>
      </c>
      <c r="I302" t="s">
        <v>43</v>
      </c>
    </row>
    <row r="303" spans="1:9">
      <c r="A303" t="s">
        <v>10</v>
      </c>
      <c r="B303" t="s">
        <v>9</v>
      </c>
      <c r="C303" t="s">
        <v>19</v>
      </c>
      <c r="D303" t="s">
        <v>14</v>
      </c>
      <c r="E303" t="s">
        <v>10</v>
      </c>
      <c r="F303" s="2">
        <v>44239</v>
      </c>
      <c r="G303" s="2">
        <v>44242</v>
      </c>
      <c r="H303" s="3">
        <v>40020</v>
      </c>
      <c r="I303" t="s">
        <v>20</v>
      </c>
    </row>
    <row r="304" spans="1:9">
      <c r="A304" t="s">
        <v>10</v>
      </c>
      <c r="B304" t="s">
        <v>9</v>
      </c>
      <c r="C304" t="s">
        <v>19</v>
      </c>
      <c r="D304" t="s">
        <v>14</v>
      </c>
      <c r="E304" t="s">
        <v>10</v>
      </c>
      <c r="F304" s="2">
        <v>44239</v>
      </c>
      <c r="G304" s="2">
        <v>44242</v>
      </c>
      <c r="H304" s="3">
        <v>23373.75</v>
      </c>
      <c r="I304" t="s">
        <v>20</v>
      </c>
    </row>
    <row r="305" spans="1:9">
      <c r="A305" t="s">
        <v>10</v>
      </c>
      <c r="B305" t="s">
        <v>9</v>
      </c>
      <c r="C305" t="s">
        <v>19</v>
      </c>
      <c r="D305" t="s">
        <v>14</v>
      </c>
      <c r="E305" t="s">
        <v>10</v>
      </c>
      <c r="F305" s="2">
        <v>44239</v>
      </c>
      <c r="G305" s="2">
        <v>44242</v>
      </c>
      <c r="H305" s="3">
        <v>33292.5</v>
      </c>
      <c r="I305" t="s">
        <v>185</v>
      </c>
    </row>
    <row r="306" spans="1:9">
      <c r="A306" t="s">
        <v>10</v>
      </c>
      <c r="B306" t="s">
        <v>9</v>
      </c>
      <c r="C306" t="s">
        <v>19</v>
      </c>
      <c r="D306" t="s">
        <v>14</v>
      </c>
      <c r="E306" t="s">
        <v>10</v>
      </c>
      <c r="F306" s="2">
        <v>44246</v>
      </c>
      <c r="G306" s="2">
        <v>44249</v>
      </c>
      <c r="H306" s="3">
        <v>432000</v>
      </c>
      <c r="I306" t="s">
        <v>797</v>
      </c>
    </row>
    <row r="307" spans="1:9">
      <c r="A307" t="s">
        <v>10</v>
      </c>
      <c r="B307" t="s">
        <v>9</v>
      </c>
      <c r="C307" t="s">
        <v>19</v>
      </c>
      <c r="D307" t="s">
        <v>14</v>
      </c>
      <c r="E307" t="s">
        <v>10</v>
      </c>
      <c r="F307" s="2">
        <v>44246</v>
      </c>
      <c r="G307" s="2">
        <v>44249</v>
      </c>
      <c r="H307" s="3">
        <v>43545</v>
      </c>
      <c r="I307" t="s">
        <v>20</v>
      </c>
    </row>
    <row r="308" spans="1:9">
      <c r="A308" t="s">
        <v>10</v>
      </c>
      <c r="B308" t="s">
        <v>9</v>
      </c>
      <c r="C308" t="s">
        <v>102</v>
      </c>
      <c r="D308" t="s">
        <v>14</v>
      </c>
      <c r="E308" t="s">
        <v>10</v>
      </c>
      <c r="F308" s="2">
        <v>44246</v>
      </c>
      <c r="G308" s="2">
        <v>44249</v>
      </c>
      <c r="H308" s="3">
        <v>35975</v>
      </c>
      <c r="I308" t="s">
        <v>20</v>
      </c>
    </row>
    <row r="309" spans="1:9">
      <c r="A309" t="s">
        <v>10</v>
      </c>
      <c r="B309" t="s">
        <v>9</v>
      </c>
      <c r="C309" t="s">
        <v>375</v>
      </c>
      <c r="D309" t="s">
        <v>14</v>
      </c>
      <c r="E309" t="s">
        <v>10</v>
      </c>
      <c r="F309" s="2">
        <v>44112</v>
      </c>
      <c r="G309" s="2">
        <v>44112</v>
      </c>
      <c r="H309" s="3">
        <v>5772.04</v>
      </c>
      <c r="I309" t="s">
        <v>20</v>
      </c>
    </row>
    <row r="310" spans="1:9">
      <c r="A310" t="s">
        <v>10</v>
      </c>
      <c r="B310" t="s">
        <v>9</v>
      </c>
      <c r="C310" t="s">
        <v>69</v>
      </c>
      <c r="D310" t="s">
        <v>14</v>
      </c>
      <c r="E310" t="s">
        <v>10</v>
      </c>
      <c r="F310" s="2">
        <v>43985</v>
      </c>
      <c r="G310" s="2">
        <v>43987</v>
      </c>
      <c r="H310" s="3">
        <v>4025</v>
      </c>
      <c r="I310" t="s">
        <v>430</v>
      </c>
    </row>
    <row r="311" spans="1:9">
      <c r="A311" t="s">
        <v>10</v>
      </c>
      <c r="B311" t="s">
        <v>9</v>
      </c>
      <c r="C311" t="s">
        <v>69</v>
      </c>
      <c r="D311" t="s">
        <v>14</v>
      </c>
      <c r="E311" t="s">
        <v>10</v>
      </c>
      <c r="F311" s="2">
        <v>43985</v>
      </c>
      <c r="G311" s="2">
        <v>43987</v>
      </c>
      <c r="H311" s="3">
        <v>5773</v>
      </c>
      <c r="I311" t="s">
        <v>430</v>
      </c>
    </row>
    <row r="312" spans="1:9">
      <c r="A312" t="s">
        <v>10</v>
      </c>
      <c r="B312" t="s">
        <v>9</v>
      </c>
      <c r="C312" t="s">
        <v>69</v>
      </c>
      <c r="D312" t="s">
        <v>14</v>
      </c>
      <c r="E312" t="s">
        <v>10</v>
      </c>
      <c r="F312" s="2">
        <v>43985</v>
      </c>
      <c r="G312" s="2">
        <v>43987</v>
      </c>
      <c r="H312" s="3">
        <v>5692.5</v>
      </c>
      <c r="I312" t="s">
        <v>430</v>
      </c>
    </row>
    <row r="313" spans="1:9">
      <c r="A313" t="s">
        <v>10</v>
      </c>
      <c r="B313" t="s">
        <v>9</v>
      </c>
      <c r="C313" t="s">
        <v>69</v>
      </c>
      <c r="D313" t="s">
        <v>14</v>
      </c>
      <c r="E313" t="s">
        <v>10</v>
      </c>
      <c r="F313" s="2">
        <v>43985</v>
      </c>
      <c r="G313" s="2">
        <v>43987</v>
      </c>
      <c r="H313" s="3">
        <v>4025</v>
      </c>
      <c r="I313" t="s">
        <v>675</v>
      </c>
    </row>
    <row r="314" spans="1:9">
      <c r="A314" t="s">
        <v>10</v>
      </c>
      <c r="B314" t="s">
        <v>9</v>
      </c>
      <c r="C314" t="s">
        <v>69</v>
      </c>
      <c r="D314" t="s">
        <v>14</v>
      </c>
      <c r="E314" t="s">
        <v>10</v>
      </c>
      <c r="F314" s="2">
        <v>43986</v>
      </c>
      <c r="G314" s="2">
        <v>43986</v>
      </c>
      <c r="H314" s="3">
        <v>10150</v>
      </c>
      <c r="I314" t="s">
        <v>58</v>
      </c>
    </row>
    <row r="315" spans="1:9">
      <c r="A315" t="s">
        <v>10</v>
      </c>
      <c r="B315" t="s">
        <v>9</v>
      </c>
      <c r="C315" t="s">
        <v>69</v>
      </c>
      <c r="D315" t="s">
        <v>14</v>
      </c>
      <c r="E315" t="s">
        <v>10</v>
      </c>
      <c r="F315" s="2">
        <v>44075</v>
      </c>
      <c r="G315" s="2">
        <v>44076</v>
      </c>
      <c r="H315" s="3">
        <v>4496.71</v>
      </c>
      <c r="I315" t="s">
        <v>58</v>
      </c>
    </row>
    <row r="316" spans="1:9">
      <c r="A316" t="s">
        <v>10</v>
      </c>
      <c r="B316" t="s">
        <v>9</v>
      </c>
      <c r="C316" t="s">
        <v>69</v>
      </c>
      <c r="D316" t="s">
        <v>95</v>
      </c>
      <c r="E316" t="s">
        <v>10</v>
      </c>
      <c r="F316" s="2">
        <v>44169</v>
      </c>
      <c r="G316" s="2">
        <v>44169</v>
      </c>
      <c r="H316" s="3">
        <v>5530</v>
      </c>
      <c r="I316" t="s">
        <v>773</v>
      </c>
    </row>
    <row r="317" spans="1:9">
      <c r="A317" t="s">
        <v>10</v>
      </c>
      <c r="B317" t="s">
        <v>9</v>
      </c>
      <c r="C317" t="s">
        <v>41</v>
      </c>
      <c r="D317" t="s">
        <v>10</v>
      </c>
      <c r="E317" t="s">
        <v>244</v>
      </c>
      <c r="F317" s="2">
        <v>43930</v>
      </c>
      <c r="G317" s="2">
        <v>43936</v>
      </c>
      <c r="H317" s="3">
        <v>4245.97</v>
      </c>
      <c r="I317" t="s">
        <v>200</v>
      </c>
    </row>
    <row r="318" spans="1:9">
      <c r="A318" t="s">
        <v>10</v>
      </c>
      <c r="B318" t="s">
        <v>9</v>
      </c>
      <c r="C318" t="s">
        <v>41</v>
      </c>
      <c r="D318" t="s">
        <v>14</v>
      </c>
      <c r="E318" t="s">
        <v>10</v>
      </c>
      <c r="F318" s="2">
        <v>43985</v>
      </c>
      <c r="G318" s="2">
        <v>43987</v>
      </c>
      <c r="H318" s="3">
        <v>5784.5</v>
      </c>
      <c r="I318" t="s">
        <v>430</v>
      </c>
    </row>
    <row r="319" spans="1:9">
      <c r="A319" t="s">
        <v>10</v>
      </c>
      <c r="B319" t="s">
        <v>9</v>
      </c>
      <c r="C319" t="s">
        <v>41</v>
      </c>
      <c r="D319" t="s">
        <v>10</v>
      </c>
      <c r="E319" t="s">
        <v>244</v>
      </c>
      <c r="F319" s="2">
        <v>43985</v>
      </c>
      <c r="G319" s="2">
        <v>43987</v>
      </c>
      <c r="H319" s="3">
        <v>3105</v>
      </c>
      <c r="I319" t="s">
        <v>430</v>
      </c>
    </row>
    <row r="320" spans="1:9">
      <c r="A320" t="s">
        <v>10</v>
      </c>
      <c r="B320" t="s">
        <v>9</v>
      </c>
      <c r="C320" t="s">
        <v>41</v>
      </c>
      <c r="D320" t="s">
        <v>10</v>
      </c>
      <c r="E320" t="s">
        <v>244</v>
      </c>
      <c r="F320" s="2">
        <v>44146</v>
      </c>
      <c r="G320" s="2">
        <v>44148</v>
      </c>
      <c r="H320" s="3">
        <v>2747</v>
      </c>
      <c r="I320" t="s">
        <v>763</v>
      </c>
    </row>
    <row r="321" spans="1:9">
      <c r="A321" t="s">
        <v>10</v>
      </c>
      <c r="B321" t="s">
        <v>9</v>
      </c>
      <c r="C321" t="s">
        <v>41</v>
      </c>
      <c r="D321" t="s">
        <v>14</v>
      </c>
      <c r="E321" t="s">
        <v>10</v>
      </c>
      <c r="F321" s="2">
        <v>44246</v>
      </c>
      <c r="G321" s="2">
        <v>44249</v>
      </c>
      <c r="H321" s="3">
        <v>34900</v>
      </c>
      <c r="I321" t="s">
        <v>20</v>
      </c>
    </row>
    <row r="322" spans="1:9">
      <c r="A322" t="s">
        <v>10</v>
      </c>
      <c r="B322" t="s">
        <v>9</v>
      </c>
      <c r="C322" t="s">
        <v>78</v>
      </c>
      <c r="D322" t="s">
        <v>79</v>
      </c>
      <c r="E322" t="s">
        <v>10</v>
      </c>
      <c r="F322" s="2">
        <v>44088</v>
      </c>
      <c r="G322" s="2">
        <v>44089</v>
      </c>
      <c r="H322" s="3">
        <v>6400</v>
      </c>
      <c r="I322" t="s">
        <v>558</v>
      </c>
    </row>
    <row r="323" spans="1:9">
      <c r="A323" t="s">
        <v>10</v>
      </c>
      <c r="B323" t="s">
        <v>9</v>
      </c>
      <c r="C323" t="s">
        <v>78</v>
      </c>
      <c r="D323" t="s">
        <v>79</v>
      </c>
      <c r="E323" t="s">
        <v>10</v>
      </c>
      <c r="F323" s="2">
        <v>44126</v>
      </c>
      <c r="G323" s="2">
        <v>44126</v>
      </c>
      <c r="H323" s="3">
        <v>8390</v>
      </c>
      <c r="I323" t="s">
        <v>746</v>
      </c>
    </row>
    <row r="324" spans="1:9">
      <c r="A324" t="s">
        <v>10</v>
      </c>
      <c r="B324" t="s">
        <v>9</v>
      </c>
      <c r="C324" t="s">
        <v>78</v>
      </c>
      <c r="D324" t="s">
        <v>79</v>
      </c>
      <c r="E324" t="s">
        <v>10</v>
      </c>
      <c r="F324" s="2">
        <v>44126</v>
      </c>
      <c r="G324" s="2">
        <v>44126</v>
      </c>
      <c r="H324" s="3">
        <v>8390</v>
      </c>
      <c r="I324" t="s">
        <v>666</v>
      </c>
    </row>
    <row r="325" spans="1:9">
      <c r="A325" t="s">
        <v>10</v>
      </c>
      <c r="B325" t="s">
        <v>9</v>
      </c>
      <c r="C325" t="s">
        <v>34</v>
      </c>
      <c r="D325" t="s">
        <v>35</v>
      </c>
      <c r="E325" t="s">
        <v>10</v>
      </c>
      <c r="F325" s="2">
        <v>43930</v>
      </c>
      <c r="G325" s="2">
        <v>43936</v>
      </c>
      <c r="H325" s="3">
        <v>4781.49</v>
      </c>
      <c r="I325" t="s">
        <v>200</v>
      </c>
    </row>
    <row r="326" spans="1:9">
      <c r="A326" t="s">
        <v>10</v>
      </c>
      <c r="B326" t="s">
        <v>9</v>
      </c>
      <c r="C326" t="s">
        <v>34</v>
      </c>
      <c r="D326" t="s">
        <v>35</v>
      </c>
      <c r="E326" t="s">
        <v>10</v>
      </c>
      <c r="F326" s="2">
        <v>43944</v>
      </c>
      <c r="G326" s="2">
        <v>43956</v>
      </c>
      <c r="H326" s="3">
        <v>16703.75</v>
      </c>
      <c r="I326" t="s">
        <v>673</v>
      </c>
    </row>
    <row r="327" spans="1:9">
      <c r="A327" t="s">
        <v>10</v>
      </c>
      <c r="B327" t="s">
        <v>9</v>
      </c>
      <c r="C327" t="s">
        <v>34</v>
      </c>
      <c r="D327" t="s">
        <v>35</v>
      </c>
      <c r="E327" t="s">
        <v>10</v>
      </c>
      <c r="F327" s="2">
        <v>44070</v>
      </c>
      <c r="G327" s="2">
        <v>44070</v>
      </c>
      <c r="H327" s="3">
        <v>523.25</v>
      </c>
      <c r="I327" t="s">
        <v>710</v>
      </c>
    </row>
    <row r="328" spans="1:9">
      <c r="A328" t="s">
        <v>10</v>
      </c>
      <c r="B328" t="s">
        <v>9</v>
      </c>
      <c r="C328" t="s">
        <v>34</v>
      </c>
      <c r="D328" t="s">
        <v>35</v>
      </c>
      <c r="E328" t="s">
        <v>10</v>
      </c>
      <c r="F328" s="2">
        <v>44095</v>
      </c>
      <c r="G328" s="2">
        <v>44096</v>
      </c>
      <c r="H328" s="3">
        <v>7006.59</v>
      </c>
      <c r="I328" t="s">
        <v>16</v>
      </c>
    </row>
    <row r="329" spans="1:9">
      <c r="A329" t="s">
        <v>10</v>
      </c>
      <c r="B329" t="s">
        <v>9</v>
      </c>
      <c r="C329" t="s">
        <v>34</v>
      </c>
      <c r="D329" t="s">
        <v>35</v>
      </c>
      <c r="E329" t="s">
        <v>10</v>
      </c>
      <c r="F329" s="2">
        <v>44106</v>
      </c>
      <c r="G329" s="2">
        <v>44106</v>
      </c>
      <c r="H329" s="3">
        <v>7455</v>
      </c>
      <c r="I329" t="s">
        <v>737</v>
      </c>
    </row>
    <row r="330" spans="1:9">
      <c r="A330" t="s">
        <v>10</v>
      </c>
      <c r="B330" t="s">
        <v>9</v>
      </c>
      <c r="C330" t="s">
        <v>34</v>
      </c>
      <c r="D330" t="s">
        <v>35</v>
      </c>
      <c r="E330" t="s">
        <v>10</v>
      </c>
      <c r="F330" s="2">
        <v>44106</v>
      </c>
      <c r="G330" s="2">
        <v>44106</v>
      </c>
      <c r="H330" s="3">
        <v>7455</v>
      </c>
      <c r="I330" t="s">
        <v>737</v>
      </c>
    </row>
    <row r="331" spans="1:9">
      <c r="A331" t="s">
        <v>10</v>
      </c>
      <c r="B331" t="s">
        <v>9</v>
      </c>
      <c r="C331" t="s">
        <v>10</v>
      </c>
      <c r="D331" t="s">
        <v>14</v>
      </c>
      <c r="E331" t="s">
        <v>10</v>
      </c>
      <c r="F331" s="2">
        <v>44112</v>
      </c>
      <c r="G331" s="2">
        <v>44112</v>
      </c>
      <c r="H331" s="3">
        <v>6033.43</v>
      </c>
      <c r="I331" t="s">
        <v>26</v>
      </c>
    </row>
    <row r="332" spans="1:9">
      <c r="A332" t="s">
        <v>10</v>
      </c>
      <c r="B332" t="s">
        <v>9</v>
      </c>
      <c r="C332" t="s">
        <v>10</v>
      </c>
      <c r="D332" t="s">
        <v>14</v>
      </c>
      <c r="E332" t="s">
        <v>10</v>
      </c>
      <c r="F332" s="2">
        <v>44139</v>
      </c>
      <c r="G332" s="2">
        <v>44145</v>
      </c>
      <c r="H332" s="3">
        <v>4493.67</v>
      </c>
      <c r="I332" t="s">
        <v>16</v>
      </c>
    </row>
    <row r="333" spans="1:9">
      <c r="A333" t="s">
        <v>10</v>
      </c>
      <c r="B333" t="s">
        <v>9</v>
      </c>
      <c r="C333" t="s">
        <v>10</v>
      </c>
      <c r="D333" t="s">
        <v>14</v>
      </c>
      <c r="E333" t="s">
        <v>10</v>
      </c>
      <c r="F333" s="2">
        <v>44139</v>
      </c>
      <c r="G333" s="2">
        <v>44145</v>
      </c>
      <c r="H333" s="3">
        <v>4507.57</v>
      </c>
      <c r="I333" t="s">
        <v>16</v>
      </c>
    </row>
    <row r="334" spans="1:9">
      <c r="A334" t="s">
        <v>10</v>
      </c>
      <c r="B334" t="s">
        <v>9</v>
      </c>
      <c r="C334" t="s">
        <v>143</v>
      </c>
      <c r="D334" t="s">
        <v>12</v>
      </c>
      <c r="E334" t="s">
        <v>10</v>
      </c>
      <c r="F334" s="2">
        <v>43993</v>
      </c>
      <c r="G334" s="2">
        <v>43994</v>
      </c>
      <c r="H334" s="3">
        <v>12780</v>
      </c>
      <c r="I334" t="s">
        <v>132</v>
      </c>
    </row>
    <row r="335" spans="1:9">
      <c r="A335" t="s">
        <v>10</v>
      </c>
      <c r="B335" t="s">
        <v>9</v>
      </c>
      <c r="C335" t="s">
        <v>143</v>
      </c>
      <c r="D335" t="s">
        <v>12</v>
      </c>
      <c r="E335" t="s">
        <v>10</v>
      </c>
      <c r="F335" s="2">
        <v>44007</v>
      </c>
      <c r="G335" s="2">
        <v>44008</v>
      </c>
      <c r="H335" s="3">
        <v>9636</v>
      </c>
      <c r="I335" t="s">
        <v>690</v>
      </c>
    </row>
    <row r="336" spans="1:9">
      <c r="A336" t="s">
        <v>10</v>
      </c>
      <c r="B336" t="s">
        <v>9</v>
      </c>
      <c r="C336" t="s">
        <v>143</v>
      </c>
      <c r="D336" t="s">
        <v>12</v>
      </c>
      <c r="E336" t="s">
        <v>10</v>
      </c>
      <c r="F336" s="2">
        <v>44117</v>
      </c>
      <c r="G336" s="2">
        <v>44117</v>
      </c>
      <c r="H336" s="3">
        <v>425490.73</v>
      </c>
      <c r="I336" t="s">
        <v>271</v>
      </c>
    </row>
    <row r="337" spans="1:9">
      <c r="A337" t="s">
        <v>10</v>
      </c>
      <c r="B337" t="s">
        <v>9</v>
      </c>
      <c r="C337" t="s">
        <v>143</v>
      </c>
      <c r="D337" t="s">
        <v>12</v>
      </c>
      <c r="E337" t="s">
        <v>10</v>
      </c>
      <c r="F337" s="2">
        <v>44146</v>
      </c>
      <c r="G337" s="2">
        <v>44148</v>
      </c>
      <c r="H337" s="3">
        <v>1660</v>
      </c>
      <c r="I337" t="s">
        <v>59</v>
      </c>
    </row>
    <row r="338" spans="1:9">
      <c r="A338" t="s">
        <v>10</v>
      </c>
      <c r="B338" t="s">
        <v>9</v>
      </c>
      <c r="C338" t="s">
        <v>143</v>
      </c>
      <c r="D338" t="s">
        <v>12</v>
      </c>
      <c r="E338" t="s">
        <v>10</v>
      </c>
      <c r="F338" s="2">
        <v>44218</v>
      </c>
      <c r="G338" s="2">
        <v>44218</v>
      </c>
      <c r="H338" s="3">
        <v>12811</v>
      </c>
      <c r="I338" t="s">
        <v>98</v>
      </c>
    </row>
    <row r="339" spans="1:9">
      <c r="H339" s="4">
        <f>SUM(H2:H338)</f>
        <v>9311358.4200000018</v>
      </c>
    </row>
    <row r="340" spans="1:9" ht="15.75" thickBot="1">
      <c r="H340" s="9">
        <f>H333+H332+H328+H327+H325+H317+H294+H290+H287+H284+H280+H269+H263+H253+H245+H244+H243+H224+H211+H186+H184+H180+H178+H170+H167+H165+H164+H160+H159+H158+H155+H152+H146+H133+H132+H130+H124+H116+H115+H113+H103+H96+H95+H83+H82+H72+H70+H38+H37+H36+H27+H23+H9+H8+H2</f>
        <v>196252.27000000002</v>
      </c>
    </row>
    <row r="341" spans="1:9" ht="15.75" thickTop="1"/>
    <row r="644" spans="8:8">
      <c r="H644" s="4">
        <f>SUM(H2:H619)</f>
        <v>18818969.110000003</v>
      </c>
    </row>
  </sheetData>
  <autoFilter ref="A1:I340"/>
  <sortState ref="A2:I647">
    <sortCondition ref="C2:C6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80" zoomScaleNormal="80" zoomScaleSheetLayoutView="50" workbookViewId="0">
      <selection activeCell="A59" sqref="A59"/>
    </sheetView>
  </sheetViews>
  <sheetFormatPr defaultRowHeight="15"/>
  <cols>
    <col min="1" max="1" width="55.140625" bestFit="1" customWidth="1"/>
    <col min="2" max="2" width="18.140625" hidden="1" customWidth="1"/>
    <col min="3" max="3" width="15.5703125" hidden="1" customWidth="1"/>
    <col min="4" max="4" width="16.85546875" hidden="1" customWidth="1"/>
    <col min="5" max="5" width="16.5703125" hidden="1" customWidth="1"/>
    <col min="6" max="6" width="21.7109375" hidden="1" customWidth="1"/>
    <col min="7" max="7" width="28.140625" hidden="1" customWidth="1"/>
    <col min="8" max="8" width="24.28515625" hidden="1" customWidth="1"/>
    <col min="9" max="9" width="35.42578125" hidden="1" customWidth="1"/>
    <col min="10" max="10" width="17.85546875" bestFit="1" customWidth="1"/>
    <col min="11" max="11" width="19.28515625" style="3" bestFit="1" customWidth="1"/>
    <col min="12" max="13" width="17.85546875" bestFit="1" customWidth="1"/>
    <col min="14" max="15" width="16.42578125" bestFit="1" customWidth="1"/>
    <col min="16" max="17" width="19.140625" hidden="1" customWidth="1"/>
    <col min="18" max="18" width="35.42578125" hidden="1" customWidth="1"/>
    <col min="19" max="19" width="61.5703125" hidden="1" customWidth="1"/>
  </cols>
  <sheetData>
    <row r="1" spans="1:19" ht="21" thickBot="1">
      <c r="A1" s="118" t="s">
        <v>1108</v>
      </c>
      <c r="B1" s="119"/>
      <c r="C1" s="119"/>
      <c r="D1" s="119"/>
      <c r="E1" s="119"/>
      <c r="F1" s="119"/>
      <c r="G1" s="119"/>
      <c r="H1" s="119"/>
      <c r="I1" s="120"/>
      <c r="J1" s="121" t="s">
        <v>1109</v>
      </c>
      <c r="K1" s="122"/>
      <c r="L1" s="123" t="s">
        <v>1110</v>
      </c>
      <c r="M1" s="124"/>
      <c r="N1" s="125" t="s">
        <v>1111</v>
      </c>
      <c r="O1" s="126"/>
      <c r="P1" s="131" t="s">
        <v>1112</v>
      </c>
      <c r="Q1" s="132"/>
      <c r="R1" s="94" t="s">
        <v>1113</v>
      </c>
      <c r="S1" s="99" t="s">
        <v>1114</v>
      </c>
    </row>
    <row r="2" spans="1:19" ht="21" thickBot="1">
      <c r="A2" s="16" t="s">
        <v>10</v>
      </c>
      <c r="B2" s="101" t="s">
        <v>1115</v>
      </c>
      <c r="C2" s="102"/>
      <c r="D2" s="102"/>
      <c r="E2" s="102"/>
      <c r="F2" s="102"/>
      <c r="G2" s="102"/>
      <c r="H2" s="102"/>
      <c r="I2" s="102"/>
      <c r="J2" s="103" t="s">
        <v>1116</v>
      </c>
      <c r="K2" s="105" t="s">
        <v>1117</v>
      </c>
      <c r="L2" s="107" t="s">
        <v>1116</v>
      </c>
      <c r="M2" s="109" t="s">
        <v>1117</v>
      </c>
      <c r="N2" s="111" t="s">
        <v>1116</v>
      </c>
      <c r="O2" s="111" t="s">
        <v>1117</v>
      </c>
      <c r="P2" s="114" t="s">
        <v>1118</v>
      </c>
      <c r="Q2" s="116" t="s">
        <v>1119</v>
      </c>
      <c r="R2" s="95"/>
      <c r="S2" s="100"/>
    </row>
    <row r="3" spans="1:19" ht="21" thickBot="1">
      <c r="A3" s="17" t="s">
        <v>1120</v>
      </c>
      <c r="B3" s="18" t="s">
        <v>1121</v>
      </c>
      <c r="C3" s="19" t="s">
        <v>1122</v>
      </c>
      <c r="D3" s="19" t="s">
        <v>1123</v>
      </c>
      <c r="E3" s="19" t="s">
        <v>1124</v>
      </c>
      <c r="F3" s="19" t="s">
        <v>1125</v>
      </c>
      <c r="G3" s="19" t="s">
        <v>1126</v>
      </c>
      <c r="H3" s="19" t="s">
        <v>1127</v>
      </c>
      <c r="I3" s="20" t="s">
        <v>1128</v>
      </c>
      <c r="J3" s="104"/>
      <c r="K3" s="106"/>
      <c r="L3" s="108"/>
      <c r="M3" s="110"/>
      <c r="N3" s="112"/>
      <c r="O3" s="113"/>
      <c r="P3" s="115"/>
      <c r="Q3" s="117"/>
      <c r="R3" s="95"/>
      <c r="S3" s="100"/>
    </row>
    <row r="4" spans="1:19">
      <c r="A4" s="21" t="s">
        <v>29</v>
      </c>
      <c r="B4" s="22">
        <v>4898.0719351402704</v>
      </c>
      <c r="C4" s="23">
        <v>4935.5955519228301</v>
      </c>
      <c r="D4" s="23">
        <v>15068.174357147032</v>
      </c>
      <c r="E4" s="23">
        <v>15353.270368097221</v>
      </c>
      <c r="F4" s="23">
        <v>15452.753638499227</v>
      </c>
      <c r="G4" s="23">
        <v>15546.972847186908</v>
      </c>
      <c r="H4" s="23">
        <v>15636.321431471057</v>
      </c>
      <c r="I4" s="24">
        <v>14201.62105146387</v>
      </c>
      <c r="J4" s="67">
        <f>'Expenditure Summary 2020-2021'!N2</f>
        <v>31764.65</v>
      </c>
      <c r="K4" s="76">
        <f>'[1]Expenditure Summary 2021-2022'!O2</f>
        <v>184145.1</v>
      </c>
      <c r="L4" s="74"/>
      <c r="M4" s="74"/>
      <c r="N4" s="74"/>
      <c r="O4" s="69"/>
      <c r="P4" s="130">
        <v>58012000</v>
      </c>
      <c r="Q4" s="96" t="s">
        <v>1129</v>
      </c>
      <c r="R4" s="25" t="s">
        <v>1130</v>
      </c>
      <c r="S4" s="26" t="s">
        <v>1131</v>
      </c>
    </row>
    <row r="5" spans="1:19">
      <c r="A5" s="21" t="s">
        <v>24</v>
      </c>
      <c r="B5" s="27">
        <v>4898.0719351402704</v>
      </c>
      <c r="C5" s="28">
        <v>4935.5955519228301</v>
      </c>
      <c r="D5" s="28">
        <v>15049.949666342551</v>
      </c>
      <c r="E5" s="28">
        <v>15334.700858701846</v>
      </c>
      <c r="F5" s="28">
        <v>15434.06380584502</v>
      </c>
      <c r="G5" s="28">
        <v>15528.169058063559</v>
      </c>
      <c r="H5" s="28">
        <v>15617.409576812774</v>
      </c>
      <c r="I5" s="29">
        <v>14184.444441580632</v>
      </c>
      <c r="J5" s="68">
        <f>'Expenditure Summary 2020-2021'!N3</f>
        <v>53800.85</v>
      </c>
      <c r="K5" s="77">
        <f>'[1]Expenditure Summary 2021-2022'!O3</f>
        <v>157686.80000000002</v>
      </c>
      <c r="L5" s="74">
        <f>SUM('[2]Prestig Mun Services'!$AB$3278:$AB$3308)</f>
        <v>201128.95</v>
      </c>
      <c r="M5" s="74">
        <f>SUM('[2]Prestig Mun Services'!$AB$3309:$AB$3326)</f>
        <v>83092.3</v>
      </c>
      <c r="N5" s="74">
        <f>SUM('[2]Prestig Rates'!$AB$26:$AB$37)</f>
        <v>57681.720000000008</v>
      </c>
      <c r="O5" s="70">
        <f>SUM('[2]Prestig Rates'!$AB$38:$AB$49)</f>
        <v>71171.489999999991</v>
      </c>
      <c r="P5" s="133"/>
      <c r="Q5" s="97"/>
      <c r="R5" s="25" t="s">
        <v>1130</v>
      </c>
      <c r="S5" s="26" t="s">
        <v>1131</v>
      </c>
    </row>
    <row r="6" spans="1:19">
      <c r="A6" s="21" t="s">
        <v>407</v>
      </c>
      <c r="B6" s="27"/>
      <c r="C6" s="28"/>
      <c r="D6" s="28"/>
      <c r="E6" s="28"/>
      <c r="F6" s="28"/>
      <c r="G6" s="28"/>
      <c r="H6" s="28"/>
      <c r="I6" s="29"/>
      <c r="J6" s="68"/>
      <c r="K6" s="77">
        <f>'[1]Expenditure Summary 2021-2022'!O64</f>
        <v>36340</v>
      </c>
      <c r="L6" s="75"/>
      <c r="M6" s="75"/>
      <c r="N6" s="75"/>
      <c r="O6" s="72"/>
      <c r="P6" s="133"/>
      <c r="Q6" s="97"/>
      <c r="R6" s="25" t="s">
        <v>1130</v>
      </c>
      <c r="S6" s="26" t="s">
        <v>1131</v>
      </c>
    </row>
    <row r="7" spans="1:19">
      <c r="A7" s="21" t="s">
        <v>528</v>
      </c>
      <c r="B7" s="34"/>
      <c r="C7" s="35"/>
      <c r="D7" s="35"/>
      <c r="E7" s="35"/>
      <c r="F7" s="35"/>
      <c r="G7" s="35"/>
      <c r="H7" s="35"/>
      <c r="I7" s="36"/>
      <c r="J7" s="30"/>
      <c r="K7" s="77">
        <f>'[1]Expenditure Summary 2021-2022'!O64</f>
        <v>36340</v>
      </c>
      <c r="L7" s="75"/>
      <c r="M7" s="75">
        <f>SUM('[2]Prestig Mun Services'!$AB$2157:$AB$2162)</f>
        <v>8990.1</v>
      </c>
      <c r="N7" s="75"/>
      <c r="O7" s="72"/>
      <c r="P7" s="133"/>
      <c r="Q7" s="97"/>
      <c r="R7" s="25" t="s">
        <v>1130</v>
      </c>
      <c r="S7" s="26" t="s">
        <v>1131</v>
      </c>
    </row>
    <row r="8" spans="1:19">
      <c r="A8" s="21" t="s">
        <v>169</v>
      </c>
      <c r="B8" s="27">
        <v>3219.4280765739859</v>
      </c>
      <c r="C8" s="28">
        <v>3244.0917783333834</v>
      </c>
      <c r="D8" s="28">
        <v>16032.260500704217</v>
      </c>
      <c r="E8" s="28">
        <v>16335.597415112634</v>
      </c>
      <c r="F8" s="28">
        <v>16441.445785906835</v>
      </c>
      <c r="G8" s="28">
        <v>16541.693291812197</v>
      </c>
      <c r="H8" s="28">
        <v>16636.7585428944</v>
      </c>
      <c r="I8" s="29">
        <v>15110.263714287339</v>
      </c>
      <c r="J8" s="68">
        <f>'Expenditure Summary 2020-2021'!N4</f>
        <v>207650</v>
      </c>
      <c r="K8" s="77">
        <f>'[1]Expenditure Summary 2021-2022'!O4</f>
        <v>2903.75</v>
      </c>
      <c r="L8" s="74"/>
      <c r="M8" s="74"/>
      <c r="N8" s="74"/>
      <c r="O8" s="70"/>
      <c r="P8" s="133"/>
      <c r="Q8" s="97"/>
      <c r="R8" s="25" t="s">
        <v>1130</v>
      </c>
      <c r="S8" s="26" t="s">
        <v>1131</v>
      </c>
    </row>
    <row r="9" spans="1:19">
      <c r="A9" s="21" t="s">
        <v>73</v>
      </c>
      <c r="B9" s="27">
        <v>3219.4280765739859</v>
      </c>
      <c r="C9" s="28">
        <v>3244.0917783333834</v>
      </c>
      <c r="D9" s="28">
        <v>16269.181481162503</v>
      </c>
      <c r="E9" s="28">
        <v>16577.001037252528</v>
      </c>
      <c r="F9" s="28">
        <v>16684.413610411539</v>
      </c>
      <c r="G9" s="28">
        <v>16786.142550415763</v>
      </c>
      <c r="H9" s="28">
        <v>16882.612653452121</v>
      </c>
      <c r="I9" s="29">
        <v>15333.559642769476</v>
      </c>
      <c r="J9" s="68">
        <f>'Expenditure Summary 2020-2021'!N5</f>
        <v>495039.58</v>
      </c>
      <c r="K9" s="77">
        <f>'[1]Expenditure Summary 2021-2022'!O5</f>
        <v>13210</v>
      </c>
      <c r="L9" s="74">
        <f>SUM('[2]Prestig Mun Services'!$AB$1843:$AB$1887)</f>
        <v>177092.22999999998</v>
      </c>
      <c r="M9" s="74">
        <f>SUM('[2]Prestig Mun Services'!$AB$1888:$AB$1913)</f>
        <v>56083.310000000012</v>
      </c>
      <c r="N9" s="74">
        <f>SUM('[2]Prestig Rates'!$AB$50:$AB$61)</f>
        <v>35568.029999999992</v>
      </c>
      <c r="O9" s="70">
        <f>SUM('[2]Prestig Rates'!$AB$63:$AB$73)</f>
        <v>31947.84</v>
      </c>
      <c r="P9" s="133"/>
      <c r="Q9" s="97"/>
      <c r="R9" s="25" t="s">
        <v>1130</v>
      </c>
      <c r="S9" s="26" t="s">
        <v>1131</v>
      </c>
    </row>
    <row r="10" spans="1:19">
      <c r="A10" s="21" t="s">
        <v>237</v>
      </c>
      <c r="B10" s="31">
        <v>3219.4280765739859</v>
      </c>
      <c r="C10" s="32">
        <v>3244.0917783333834</v>
      </c>
      <c r="D10" s="32">
        <v>16032.260500704217</v>
      </c>
      <c r="E10" s="32">
        <v>16335.597415112634</v>
      </c>
      <c r="F10" s="32">
        <v>16441.445785906835</v>
      </c>
      <c r="G10" s="32">
        <v>16541.693291812197</v>
      </c>
      <c r="H10" s="32">
        <v>16636.7585428944</v>
      </c>
      <c r="I10" s="33">
        <v>15110.263714287339</v>
      </c>
      <c r="J10" s="68">
        <f>'Expenditure Summary 2020-2021'!N6</f>
        <v>4386.05</v>
      </c>
      <c r="K10" s="77">
        <f>'[1]Expenditure Summary 2021-2022'!O6</f>
        <v>120790</v>
      </c>
      <c r="L10" s="74">
        <f>SUM('[2]Prestig Mun Services'!$AB$540:$AB$560)</f>
        <v>11674.39</v>
      </c>
      <c r="M10" s="74">
        <f>SUM('[2]Prestig Mun Services'!$AB$561:$AB$563)</f>
        <v>118248.95</v>
      </c>
      <c r="N10" s="74">
        <f>SUM('[2]Prestig Rates'!$AB$74:$AB$85)</f>
        <v>30167.51999999999</v>
      </c>
      <c r="O10" s="70">
        <f>SUM('[2]Prestig Rates'!$AB$86:$AB$97)</f>
        <v>28580.789999999994</v>
      </c>
      <c r="P10" s="128"/>
      <c r="Q10" s="98"/>
      <c r="R10" s="25" t="s">
        <v>1130</v>
      </c>
      <c r="S10" s="26" t="s">
        <v>1131</v>
      </c>
    </row>
    <row r="11" spans="1:19">
      <c r="A11" s="21" t="s">
        <v>22</v>
      </c>
      <c r="B11" s="27">
        <v>3219.4280765739859</v>
      </c>
      <c r="C11" s="28">
        <v>3244.0917783333834</v>
      </c>
      <c r="D11" s="28">
        <v>16305.63086277147</v>
      </c>
      <c r="E11" s="28">
        <v>16614.140056043281</v>
      </c>
      <c r="F11" s="28">
        <v>16721.793275719952</v>
      </c>
      <c r="G11" s="28">
        <v>16823.750128662465</v>
      </c>
      <c r="H11" s="28">
        <v>16920.436362768694</v>
      </c>
      <c r="I11" s="29">
        <v>15367.912862535959</v>
      </c>
      <c r="J11" s="68">
        <f>'Expenditure Summary 2020-2021'!N7</f>
        <v>18270</v>
      </c>
      <c r="K11" s="78">
        <f>'[1]Expenditure Summary 2021-2022'!O7</f>
        <v>131385.62</v>
      </c>
      <c r="L11" s="82">
        <f>SUM('[2]Prestig Mun Services'!$AB$588:$AB$594)</f>
        <v>7235.9500000000007</v>
      </c>
      <c r="M11" s="70"/>
      <c r="N11" s="82">
        <f>SUM('[2]Prestig Rates'!$AB$146:$AB$157)</f>
        <v>38038.499999999993</v>
      </c>
      <c r="O11" s="84">
        <f>SUM('[2]Prestig Rates'!$AB$158:$AB$169)</f>
        <v>40272.870000000003</v>
      </c>
      <c r="P11" s="40">
        <v>12100000</v>
      </c>
      <c r="Q11" s="41" t="s">
        <v>1132</v>
      </c>
      <c r="R11" s="42" t="s">
        <v>1130</v>
      </c>
      <c r="S11" s="43" t="s">
        <v>1131</v>
      </c>
    </row>
    <row r="12" spans="1:19">
      <c r="A12" s="21" t="s">
        <v>354</v>
      </c>
      <c r="B12" s="27">
        <v>3219.4280765739859</v>
      </c>
      <c r="C12" s="28">
        <v>3244.0917783333834</v>
      </c>
      <c r="D12" s="28">
        <v>16050.485191508698</v>
      </c>
      <c r="E12" s="28">
        <v>16354.166924508008</v>
      </c>
      <c r="F12" s="28">
        <v>16460.135618561042</v>
      </c>
      <c r="G12" s="28">
        <v>16560.497080935547</v>
      </c>
      <c r="H12" s="28">
        <v>16655.670397552683</v>
      </c>
      <c r="I12" s="29">
        <v>15127.440324170582</v>
      </c>
      <c r="J12" s="68">
        <f>'Expenditure Summary 2020-2021'!N8</f>
        <v>10895</v>
      </c>
      <c r="K12" s="78"/>
      <c r="L12" s="82"/>
      <c r="M12" s="70"/>
      <c r="N12" s="82"/>
      <c r="O12" s="70"/>
      <c r="P12" s="44">
        <v>5516000</v>
      </c>
      <c r="Q12" s="45">
        <v>8674000</v>
      </c>
      <c r="R12" s="42" t="s">
        <v>1130</v>
      </c>
      <c r="S12" s="43" t="s">
        <v>1131</v>
      </c>
    </row>
    <row r="13" spans="1:19">
      <c r="A13" s="21" t="s">
        <v>70</v>
      </c>
      <c r="B13" s="34">
        <v>4598.0244821598244</v>
      </c>
      <c r="C13" s="35">
        <v>4633.2494667884839</v>
      </c>
      <c r="D13" s="35">
        <v>47052.506719015742</v>
      </c>
      <c r="E13" s="35">
        <v>47942.759356982831</v>
      </c>
      <c r="F13" s="35">
        <v>48253.409946634376</v>
      </c>
      <c r="G13" s="35">
        <v>48547.622758668556</v>
      </c>
      <c r="H13" s="35">
        <v>48826.626356763401</v>
      </c>
      <c r="I13" s="36">
        <v>44346.571396552274</v>
      </c>
      <c r="J13" s="68">
        <f>'Expenditure Summary 2020-2021'!N9</f>
        <v>115656.24</v>
      </c>
      <c r="K13" s="78">
        <f>'[1]Expenditure Summary 2021-2022'!O9</f>
        <v>25816.73</v>
      </c>
      <c r="L13" s="37">
        <f>SUM('[2]Prestig Mun Services'!$AB$882:$AB$922)</f>
        <v>149306.08000000005</v>
      </c>
      <c r="M13" s="38">
        <f>SUM('[2]Prestig Mun Services'!$AB$923:$AB$934)</f>
        <v>54268.29</v>
      </c>
      <c r="N13" s="39">
        <f>SUM('[2]Prestig Rates'!$AB$185:$AB$209)</f>
        <v>40908.129999999997</v>
      </c>
      <c r="O13" s="38">
        <f>SUM('[2]Prestig Rates'!$AB$197:$AB$208)</f>
        <v>15065.49</v>
      </c>
      <c r="P13" s="40">
        <v>9253300</v>
      </c>
      <c r="Q13" s="41">
        <v>12883300</v>
      </c>
      <c r="R13" s="42" t="s">
        <v>1130</v>
      </c>
      <c r="S13" s="43" t="s">
        <v>1131</v>
      </c>
    </row>
    <row r="14" spans="1:19">
      <c r="A14" s="21" t="s">
        <v>585</v>
      </c>
      <c r="B14" s="27">
        <v>3219.4280765739863</v>
      </c>
      <c r="C14" s="28">
        <v>3244.091778333383</v>
      </c>
      <c r="D14" s="28">
        <v>7419.2716265052713</v>
      </c>
      <c r="E14" s="28">
        <v>7559.6472748577398</v>
      </c>
      <c r="F14" s="28">
        <v>7608.6308735281018</v>
      </c>
      <c r="G14" s="28">
        <v>7655.0225521163411</v>
      </c>
      <c r="H14" s="28">
        <v>7699.0160313883262</v>
      </c>
      <c r="I14" s="29">
        <v>6992.5978834675125</v>
      </c>
      <c r="J14" s="68">
        <f>'Expenditure Summary 2020-2021'!N10</f>
        <v>1152.3</v>
      </c>
      <c r="K14" s="78"/>
      <c r="L14" s="37">
        <f>SUM('[2]Prestig Mun Services'!$AB$1914:$AB$1925)</f>
        <v>177977.66999999998</v>
      </c>
      <c r="M14" s="38"/>
      <c r="N14" s="39">
        <f>SUM('[2]Prestig Rates'!$AB$233:$AB$243)</f>
        <v>16030.25</v>
      </c>
      <c r="O14" s="38"/>
      <c r="P14" s="40">
        <v>11300000</v>
      </c>
      <c r="Q14" s="41">
        <v>11600000</v>
      </c>
      <c r="R14" s="42" t="s">
        <v>1130</v>
      </c>
      <c r="S14" s="43" t="s">
        <v>1131</v>
      </c>
    </row>
    <row r="15" spans="1:19">
      <c r="A15" s="21" t="s">
        <v>538</v>
      </c>
      <c r="B15" s="27"/>
      <c r="C15" s="28"/>
      <c r="D15" s="28"/>
      <c r="E15" s="28"/>
      <c r="F15" s="28"/>
      <c r="G15" s="28"/>
      <c r="H15" s="28"/>
      <c r="I15" s="29"/>
      <c r="J15" s="30"/>
      <c r="K15" s="78">
        <f>[1]Sheet1!$K$13</f>
        <v>11540</v>
      </c>
      <c r="L15" s="71">
        <f>SUM('[2]Prestig Mun Services'!$AB$3062:$AB$3077)</f>
        <v>58822.779999999992</v>
      </c>
      <c r="M15" s="72"/>
      <c r="N15" s="71"/>
      <c r="O15" s="72"/>
      <c r="P15" s="40">
        <v>7100000</v>
      </c>
      <c r="Q15" s="41">
        <v>8550000</v>
      </c>
      <c r="R15" s="42" t="s">
        <v>1130</v>
      </c>
      <c r="S15" s="43" t="s">
        <v>1131</v>
      </c>
    </row>
    <row r="16" spans="1:19">
      <c r="A16" s="21" t="s">
        <v>103</v>
      </c>
      <c r="B16" s="34">
        <v>1824.6128897459621</v>
      </c>
      <c r="C16" s="35">
        <v>1838.5910582493987</v>
      </c>
      <c r="D16" s="35">
        <v>6535.3741224878167</v>
      </c>
      <c r="E16" s="35">
        <v>6659.0260691819831</v>
      </c>
      <c r="F16" s="35">
        <v>6702.173989799011</v>
      </c>
      <c r="G16" s="35">
        <v>6743.0387796337991</v>
      </c>
      <c r="H16" s="35">
        <v>6781.791080461443</v>
      </c>
      <c r="I16" s="36">
        <v>6159.5323041303136</v>
      </c>
      <c r="J16" s="68">
        <f>'Expenditure Summary 2020-2021'!N11</f>
        <v>719236.4</v>
      </c>
      <c r="K16" s="78">
        <f>[1]Sheet1!$K$14</f>
        <v>236933.75999999998</v>
      </c>
      <c r="L16" s="37">
        <f>SUM('[2]Prestig Mun Services'!$AB$1538:$AB$1581)</f>
        <v>155430.03000000003</v>
      </c>
      <c r="M16" s="38">
        <f>SUM('[2]Prestig Mun Services'!$AB$1582:$AB$1593)</f>
        <v>10401.680000000002</v>
      </c>
      <c r="N16" s="39">
        <f>SUM('[2]Prestig Rates'!$AB$244:$AB$255)</f>
        <v>12598.5</v>
      </c>
      <c r="O16" s="38">
        <f>SUM('[2]Prestig Rates'!$AB$256:$AB$267)</f>
        <v>12468</v>
      </c>
      <c r="P16" s="40">
        <v>8200000</v>
      </c>
      <c r="Q16" s="41">
        <v>9900000</v>
      </c>
      <c r="R16" s="42" t="s">
        <v>1130</v>
      </c>
      <c r="S16" s="43" t="s">
        <v>1131</v>
      </c>
    </row>
    <row r="17" spans="1:19">
      <c r="A17" s="21" t="s">
        <v>135</v>
      </c>
      <c r="B17" s="27">
        <v>1451.5809211756766</v>
      </c>
      <c r="C17" s="28">
        <v>1462.7013307850771</v>
      </c>
      <c r="D17" s="28">
        <v>20619.415176192735</v>
      </c>
      <c r="E17" s="28">
        <v>21009.542929928881</v>
      </c>
      <c r="F17" s="28">
        <v>21145.676664971004</v>
      </c>
      <c r="G17" s="28">
        <v>21274.607014159734</v>
      </c>
      <c r="H17" s="28">
        <v>21396.872360385045</v>
      </c>
      <c r="I17" s="29">
        <v>19433.616421899154</v>
      </c>
      <c r="J17" s="68">
        <f>'Expenditure Summary 2020-2021'!N13</f>
        <v>2593.25</v>
      </c>
      <c r="K17" s="78">
        <f>[1]Sheet1!$K$15</f>
        <v>59515.46</v>
      </c>
      <c r="L17" s="37"/>
      <c r="M17" s="38"/>
      <c r="N17" s="39"/>
      <c r="O17" s="38"/>
      <c r="P17" s="40">
        <v>8000000</v>
      </c>
      <c r="Q17" s="41">
        <v>9200000</v>
      </c>
      <c r="R17" s="42" t="s">
        <v>1130</v>
      </c>
      <c r="S17" s="43" t="s">
        <v>1131</v>
      </c>
    </row>
    <row r="18" spans="1:19">
      <c r="A18" s="21" t="s">
        <v>416</v>
      </c>
      <c r="B18" s="27"/>
      <c r="C18" s="28"/>
      <c r="D18" s="28"/>
      <c r="E18" s="28"/>
      <c r="F18" s="28"/>
      <c r="G18" s="28"/>
      <c r="H18" s="28"/>
      <c r="I18" s="29"/>
      <c r="J18" s="30"/>
      <c r="K18" s="78">
        <f>[1]Sheet1!$K$16</f>
        <v>5967.8099999999995</v>
      </c>
      <c r="L18" s="71"/>
      <c r="M18" s="72"/>
      <c r="N18" s="71"/>
      <c r="O18" s="72"/>
      <c r="P18" s="40">
        <v>8200000</v>
      </c>
      <c r="Q18" s="41">
        <v>8370000</v>
      </c>
      <c r="R18" s="42" t="s">
        <v>1130</v>
      </c>
      <c r="S18" s="43" t="s">
        <v>1131</v>
      </c>
    </row>
    <row r="19" spans="1:19">
      <c r="A19" s="21" t="s">
        <v>133</v>
      </c>
      <c r="B19" s="27">
        <v>1451.5809211756766</v>
      </c>
      <c r="C19" s="28">
        <v>1462.7013307850771</v>
      </c>
      <c r="D19" s="28">
        <v>22523.895365261273</v>
      </c>
      <c r="E19" s="28">
        <v>22950.056661745715</v>
      </c>
      <c r="F19" s="28">
        <v>23098.764177335746</v>
      </c>
      <c r="G19" s="28">
        <v>23239.602977549952</v>
      </c>
      <c r="H19" s="28">
        <v>23373.161172175955</v>
      </c>
      <c r="I19" s="29">
        <v>21228.572154697871</v>
      </c>
      <c r="J19" s="68">
        <f>'Expenditure Summary 2020-2021'!N14</f>
        <v>63087.38</v>
      </c>
      <c r="K19" s="78">
        <f>[1]Sheet1!$K$17</f>
        <v>378891.27</v>
      </c>
      <c r="L19" s="37">
        <f>SUM('[2]Prestig Mun Services'!$AB$1441:$AB$1460)</f>
        <v>180777.28</v>
      </c>
      <c r="M19" s="38"/>
      <c r="N19" s="39">
        <f>SUM('[2]Prestig Rates'!$AB$316:$AB$327)</f>
        <v>16900.47</v>
      </c>
      <c r="O19" s="38"/>
      <c r="P19" s="40">
        <v>7540000</v>
      </c>
      <c r="Q19" s="41">
        <v>8800000</v>
      </c>
      <c r="R19" s="42" t="s">
        <v>1130</v>
      </c>
      <c r="S19" s="43" t="s">
        <v>1131</v>
      </c>
    </row>
    <row r="20" spans="1:19">
      <c r="A20" s="21" t="s">
        <v>11</v>
      </c>
      <c r="B20" s="27">
        <v>1451.5809211756766</v>
      </c>
      <c r="C20" s="28">
        <v>1462.7013307850771</v>
      </c>
      <c r="D20" s="28">
        <v>20972.974177799719</v>
      </c>
      <c r="E20" s="28">
        <v>21369.791412199182</v>
      </c>
      <c r="F20" s="28">
        <v>21508.25941846264</v>
      </c>
      <c r="G20" s="28">
        <v>21639.400523152748</v>
      </c>
      <c r="H20" s="28">
        <v>21763.762340755799</v>
      </c>
      <c r="I20" s="29">
        <v>19766.842653634038</v>
      </c>
      <c r="J20" s="68">
        <f>'Expenditure Summary 2020-2021'!N15</f>
        <v>78913.12999999999</v>
      </c>
      <c r="K20" s="78">
        <f>[1]Sheet1!$K$18</f>
        <v>587847.90999999992</v>
      </c>
      <c r="L20" s="37">
        <f>SUM('[2]Prestig Mun Services'!$AB$1926:$AB$1961)</f>
        <v>88843.49</v>
      </c>
      <c r="M20" s="38">
        <f>SUM('[2]Prestig Mun Services'!$AB$1962:$AB$1988)</f>
        <v>70734.919999999969</v>
      </c>
      <c r="N20" s="39">
        <f>SUM('[2]Prestig Rates'!$AB$364:$AB$375)</f>
        <v>30728.279999999992</v>
      </c>
      <c r="O20" s="38">
        <f>SUM('[2]Prestig Rates'!$AB$376:$AB$387)</f>
        <v>30131.010000000002</v>
      </c>
      <c r="P20" s="40">
        <v>7000000</v>
      </c>
      <c r="Q20" s="41">
        <v>8430000</v>
      </c>
      <c r="R20" s="42" t="s">
        <v>1130</v>
      </c>
      <c r="S20" s="43" t="s">
        <v>1131</v>
      </c>
    </row>
    <row r="21" spans="1:19">
      <c r="A21" s="21" t="s">
        <v>606</v>
      </c>
      <c r="B21" s="27">
        <v>1451.5809211756766</v>
      </c>
      <c r="C21" s="28">
        <v>1462.7013307850771</v>
      </c>
      <c r="D21" s="28">
        <v>21091.434668028862</v>
      </c>
      <c r="E21" s="28">
        <v>21490.493223269128</v>
      </c>
      <c r="F21" s="28">
        <v>21629.743330714991</v>
      </c>
      <c r="G21" s="28">
        <v>21761.625152454533</v>
      </c>
      <c r="H21" s="28">
        <v>21886.689396034657</v>
      </c>
      <c r="I21" s="29">
        <v>19878.490617875104</v>
      </c>
      <c r="J21" s="68">
        <f>'Expenditure Summary 2020-2021'!N16</f>
        <v>19857.650000000001</v>
      </c>
      <c r="K21" s="78"/>
      <c r="L21" s="37">
        <f>SUM('[2]Prestig Mun Services'!$AB$1626:$AB$1662)</f>
        <v>60866.62000000001</v>
      </c>
      <c r="M21" s="38"/>
      <c r="N21" s="39">
        <f>SUM('[2]Prestig Rates'!$AB$388:$AB$399)</f>
        <v>28039.470000000008</v>
      </c>
      <c r="O21" s="38">
        <f>SUM('[2]Prestig Rates'!$AB$400:$AB$402)</f>
        <v>6783.99</v>
      </c>
      <c r="P21" s="40">
        <v>8600000</v>
      </c>
      <c r="Q21" s="41">
        <v>10350000</v>
      </c>
      <c r="R21" s="42" t="s">
        <v>1130</v>
      </c>
      <c r="S21" s="43" t="s">
        <v>1131</v>
      </c>
    </row>
    <row r="22" spans="1:19">
      <c r="A22" s="21" t="s">
        <v>131</v>
      </c>
      <c r="B22" s="27">
        <v>2830.1773267615145</v>
      </c>
      <c r="C22" s="28">
        <v>2851.859019240178</v>
      </c>
      <c r="D22" s="28">
        <v>31854.937057156872</v>
      </c>
      <c r="E22" s="28">
        <v>32457.645472178439</v>
      </c>
      <c r="F22" s="28">
        <v>32667.958496290274</v>
      </c>
      <c r="G22" s="28">
        <v>32867.143008705854</v>
      </c>
      <c r="H22" s="28">
        <v>33056.030757218512</v>
      </c>
      <c r="I22" s="29">
        <v>30022.99641491739</v>
      </c>
      <c r="J22" s="68">
        <f>'Expenditure Summary 2020-2021'!N12</f>
        <v>37800.71</v>
      </c>
      <c r="K22" s="78">
        <f>[1]Sheet1!$K$19</f>
        <v>8495</v>
      </c>
      <c r="L22" s="37"/>
      <c r="M22" s="38"/>
      <c r="N22" s="39"/>
      <c r="O22" s="38"/>
      <c r="P22" s="40">
        <v>7500000</v>
      </c>
      <c r="Q22" s="41">
        <v>7750000</v>
      </c>
      <c r="R22" s="42" t="s">
        <v>1130</v>
      </c>
      <c r="S22" s="43" t="s">
        <v>1131</v>
      </c>
    </row>
    <row r="23" spans="1:19">
      <c r="A23" s="21" t="s">
        <v>277</v>
      </c>
      <c r="B23" s="27">
        <v>1451.5809211756766</v>
      </c>
      <c r="C23" s="28">
        <v>1462.7013307850771</v>
      </c>
      <c r="D23" s="28">
        <v>19207.00163884526</v>
      </c>
      <c r="E23" s="28">
        <v>19570.405951787208</v>
      </c>
      <c r="F23" s="28">
        <v>19697.214634269876</v>
      </c>
      <c r="G23" s="28">
        <v>19817.313357100003</v>
      </c>
      <c r="H23" s="28">
        <v>19931.203624367859</v>
      </c>
      <c r="I23" s="29">
        <v>18102.429155947957</v>
      </c>
      <c r="J23" s="68">
        <f>'Expenditure Summary 2020-2021'!N17</f>
        <v>1641.63</v>
      </c>
      <c r="K23" s="78">
        <f>[1]Sheet1!$K$20</f>
        <v>47179.33</v>
      </c>
      <c r="L23" s="37">
        <f>SUM('[2]Prestig Mun Services'!$AB$2004:$AB$2038)</f>
        <v>45551.439999999995</v>
      </c>
      <c r="M23" s="38">
        <f>SUM('[2]Prestig Mun Services'!$AB$2039:$AB$2048)</f>
        <v>7188.1900000000005</v>
      </c>
      <c r="N23" s="39">
        <f>SUM('[2]Prestig Rates'!$AB$403:$AB$414)</f>
        <v>36643.5</v>
      </c>
      <c r="O23" s="38">
        <f>SUM('[2]Prestig Rates'!$AB$415:$AB$426)</f>
        <v>35845.5</v>
      </c>
      <c r="P23" s="40">
        <v>6900000</v>
      </c>
      <c r="Q23" s="41">
        <v>7750000</v>
      </c>
      <c r="R23" s="42" t="s">
        <v>1130</v>
      </c>
      <c r="S23" s="43" t="s">
        <v>1131</v>
      </c>
    </row>
    <row r="24" spans="1:19">
      <c r="A24" s="21" t="s">
        <v>318</v>
      </c>
      <c r="B24" s="27">
        <v>1557.0029992498876</v>
      </c>
      <c r="C24" s="28">
        <v>1568.93103637282</v>
      </c>
      <c r="D24" s="28">
        <v>18813.348317468415</v>
      </c>
      <c r="E24" s="28">
        <v>19169.304548847074</v>
      </c>
      <c r="F24" s="28">
        <v>19293.514248938984</v>
      </c>
      <c r="G24" s="28">
        <v>19411.151512035613</v>
      </c>
      <c r="H24" s="28">
        <v>19522.707563748878</v>
      </c>
      <c r="I24" s="29">
        <v>17731.414382469946</v>
      </c>
      <c r="J24" s="68">
        <f>'Expenditure Summary 2020-2021'!N18</f>
        <v>72945.94</v>
      </c>
      <c r="K24" s="78">
        <f>[1]Sheet1!$K$21</f>
        <v>360545.01</v>
      </c>
      <c r="L24" s="37">
        <f>SUM('[2]Prestig Mun Services'!$AB$2758:$AB$2799)</f>
        <v>189396.26000000004</v>
      </c>
      <c r="M24" s="38">
        <f>SUM('[2]Prestig Mun Services'!$AB$2624:$AB$2652)</f>
        <v>362184.53000000009</v>
      </c>
      <c r="N24" s="39">
        <f>SUM('[2]Prestig Rates'!$AB$427:$AB$438)</f>
        <v>86256.720000000016</v>
      </c>
      <c r="O24" s="38">
        <f>SUM('[2]Prestig Rates'!$AB$439:$AB$474)</f>
        <v>171658.74</v>
      </c>
      <c r="P24" s="40">
        <v>6100000</v>
      </c>
      <c r="Q24" s="41">
        <v>5600000</v>
      </c>
      <c r="R24" s="42" t="s">
        <v>1130</v>
      </c>
      <c r="S24" s="43" t="s">
        <v>1131</v>
      </c>
    </row>
    <row r="25" spans="1:19">
      <c r="A25" s="21" t="s">
        <v>47</v>
      </c>
      <c r="B25" s="27">
        <v>2376.0514519802973</v>
      </c>
      <c r="C25" s="28">
        <v>2394.2541336314389</v>
      </c>
      <c r="D25" s="28">
        <v>32660.468390715047</v>
      </c>
      <c r="E25" s="28">
        <v>33278.417787454076</v>
      </c>
      <c r="F25" s="28">
        <v>33494.049099606265</v>
      </c>
      <c r="G25" s="28">
        <v>33698.270487957976</v>
      </c>
      <c r="H25" s="28">
        <v>33891.934733114758</v>
      </c>
      <c r="I25" s="29">
        <v>30782.20257175665</v>
      </c>
      <c r="J25" s="68">
        <f>'Expenditure Summary 2020-2021'!N19</f>
        <v>485047.23</v>
      </c>
      <c r="K25" s="78">
        <f>[1]Sheet1!$K$22</f>
        <v>200713.31</v>
      </c>
      <c r="L25" s="37"/>
      <c r="M25" s="38">
        <f>SUM('[2]Prestig Mun Services'!$AB$2625:$AB$2698)</f>
        <v>472473.14999999979</v>
      </c>
      <c r="N25" s="39">
        <f>SUM('[2]Prestig Rates'!$AB$451:$AB$462)</f>
        <v>35030.25</v>
      </c>
      <c r="O25" s="38">
        <f>SUM('[2]Prestig Rates'!$AB$463:$AB$474)</f>
        <v>34287</v>
      </c>
      <c r="P25" s="40">
        <v>6090000</v>
      </c>
      <c r="Q25" s="41">
        <v>6800000</v>
      </c>
      <c r="R25" s="42" t="s">
        <v>1130</v>
      </c>
      <c r="S25" s="43" t="s">
        <v>1131</v>
      </c>
    </row>
    <row r="26" spans="1:19">
      <c r="A26" s="21" t="s">
        <v>75</v>
      </c>
      <c r="B26" s="27">
        <v>3308.6313734060109</v>
      </c>
      <c r="C26" s="28">
        <v>3333.9784522922428</v>
      </c>
      <c r="D26" s="28">
        <v>25806.162179148767</v>
      </c>
      <c r="E26" s="28">
        <v>26294.425303853008</v>
      </c>
      <c r="F26" s="28">
        <v>26464.803038358616</v>
      </c>
      <c r="G26" s="28">
        <v>26626.165398665529</v>
      </c>
      <c r="H26" s="28">
        <v>26779.186196133305</v>
      </c>
      <c r="I26" s="29">
        <v>24322.079594669616</v>
      </c>
      <c r="J26" s="68">
        <f>'Expenditure Summary 2020-2021'!N20</f>
        <v>396976.64000000001</v>
      </c>
      <c r="K26" s="78">
        <f>[1]Sheet1!$K$23</f>
        <v>119017.65999999999</v>
      </c>
      <c r="L26" s="37">
        <f>SUM('[2]Prestig Mun Services'!$AB$2395:$AB$2432)</f>
        <v>61168.750000000022</v>
      </c>
      <c r="M26" s="38">
        <f>SUM('[2]Prestig Mun Services'!$AB$2433:$AB$2461)</f>
        <v>643646.30000000016</v>
      </c>
      <c r="N26" s="39">
        <f>SUM('[2]Prestig Rates'!$AB$478:$AB$489)</f>
        <v>17976.03</v>
      </c>
      <c r="O26" s="38">
        <f>SUM('[2]Prestig Rates'!$AB$490:$AB$501)</f>
        <v>17663.010000000002</v>
      </c>
      <c r="P26" s="40">
        <v>11343000</v>
      </c>
      <c r="Q26" s="41">
        <v>12600000</v>
      </c>
      <c r="R26" s="42" t="s">
        <v>1130</v>
      </c>
      <c r="S26" s="43" t="s">
        <v>1131</v>
      </c>
    </row>
    <row r="27" spans="1:19">
      <c r="A27" s="21" t="s">
        <v>294</v>
      </c>
      <c r="B27" s="27">
        <v>1451.5809211756766</v>
      </c>
      <c r="C27" s="28">
        <v>1462.7013307850771</v>
      </c>
      <c r="D27" s="28">
        <v>25662.187121793344</v>
      </c>
      <c r="E27" s="28">
        <v>26147.726179629532</v>
      </c>
      <c r="F27" s="28">
        <v>26317.153360390374</v>
      </c>
      <c r="G27" s="28">
        <v>26477.615464591057</v>
      </c>
      <c r="H27" s="28">
        <v>26629.782544332844</v>
      </c>
      <c r="I27" s="29">
        <v>24186.38437659201</v>
      </c>
      <c r="J27" s="68">
        <f>'Expenditure Summary 2020-2021'!N21</f>
        <v>96523</v>
      </c>
      <c r="K27" s="78">
        <f>[1]Sheet1!$K$24</f>
        <v>280161.77</v>
      </c>
      <c r="L27" s="37">
        <f>SUM('[2]Prestig Mun Services'!$AB$2653:$AB$2688)</f>
        <v>133855.63</v>
      </c>
      <c r="M27" s="38">
        <f>SUM('[2]Prestig Mun Services'!$AB$2689:$AB$2706)</f>
        <v>37226.369999999995</v>
      </c>
      <c r="N27" s="39">
        <f>SUM('[2]Prestig Rates'!$AB$526:$AB$537)</f>
        <v>28961.279999999992</v>
      </c>
      <c r="O27" s="38">
        <f>SUM('[2]Prestig Rates'!$AB$538:$AB$549)</f>
        <v>28572.510000000002</v>
      </c>
      <c r="P27" s="40">
        <v>36696000</v>
      </c>
      <c r="Q27" s="41">
        <v>45000000</v>
      </c>
      <c r="R27" s="42" t="s">
        <v>1133</v>
      </c>
      <c r="S27" s="43" t="s">
        <v>1131</v>
      </c>
    </row>
    <row r="28" spans="1:19">
      <c r="A28" s="21" t="s">
        <v>115</v>
      </c>
      <c r="B28" s="27"/>
      <c r="C28" s="28"/>
      <c r="D28" s="28"/>
      <c r="E28" s="28"/>
      <c r="F28" s="28"/>
      <c r="G28" s="28"/>
      <c r="H28" s="28"/>
      <c r="I28" s="29"/>
      <c r="J28" s="30"/>
      <c r="K28" s="78">
        <f>[1]Sheet1!$K$25</f>
        <v>243124.53000000003</v>
      </c>
      <c r="L28" s="71">
        <f>SUM('[2]Prestig Mun Services'!$AB$2707:$AB$2730)</f>
        <v>51895.489999999991</v>
      </c>
      <c r="M28" s="72">
        <f>SUM('[2]Prestig Mun Services'!$AB$2731:$AB$2757)</f>
        <v>114000.97000000002</v>
      </c>
      <c r="N28" s="71">
        <f>SUM('[2]Prestig Rates'!$AB$550:$AB$561)</f>
        <v>53620.5</v>
      </c>
      <c r="O28" s="72">
        <f>SUM('[2]Prestig Rates'!$AB$562:$AB$573)</f>
        <v>52989</v>
      </c>
      <c r="P28" s="40">
        <v>11200000</v>
      </c>
      <c r="Q28" s="41">
        <v>12900000</v>
      </c>
      <c r="R28" s="42" t="s">
        <v>1134</v>
      </c>
      <c r="S28" s="43" t="s">
        <v>1135</v>
      </c>
    </row>
    <row r="29" spans="1:19">
      <c r="A29" s="21" t="s">
        <v>141</v>
      </c>
      <c r="B29" s="27">
        <v>2968.0369673200985</v>
      </c>
      <c r="C29" s="28">
        <v>2990.7747880856887</v>
      </c>
      <c r="D29" s="28">
        <v>31669.045210951139</v>
      </c>
      <c r="E29" s="28">
        <v>32268.236476345599</v>
      </c>
      <c r="F29" s="28">
        <v>32477.322203217351</v>
      </c>
      <c r="G29" s="28">
        <v>32675.344359647665</v>
      </c>
      <c r="H29" s="28">
        <v>32863.129839703986</v>
      </c>
      <c r="I29" s="29">
        <v>29847.794994108328</v>
      </c>
      <c r="J29" s="68">
        <f>'Expenditure Summary 2020-2021'!N63</f>
        <v>7643</v>
      </c>
      <c r="K29" s="78">
        <f>[1]Sheet1!$K$26</f>
        <v>673239</v>
      </c>
      <c r="L29" s="71">
        <f>SUM('[2]Prestig Mun Services'!$AB$2513:$AB$2623)</f>
        <v>471970.16000000003</v>
      </c>
      <c r="M29" s="72">
        <f>SUM('[2]Prestig Mun Services'!$AB$2546:$AB$2578)</f>
        <v>104161.57999999997</v>
      </c>
      <c r="N29" s="71">
        <f>SUM('[2]Prestig Rates'!$AB$598:$AB$609)</f>
        <v>22815.78</v>
      </c>
      <c r="O29" s="72">
        <f>SUM('[2]Prestig Rates'!$AB$610:$AB$621)</f>
        <v>35649.51</v>
      </c>
      <c r="P29" s="40">
        <v>14900000</v>
      </c>
      <c r="Q29" s="41">
        <v>17100000</v>
      </c>
      <c r="R29" s="42" t="s">
        <v>1130</v>
      </c>
      <c r="S29" s="43" t="s">
        <v>1131</v>
      </c>
    </row>
    <row r="30" spans="1:19">
      <c r="A30" s="21" t="s">
        <v>142</v>
      </c>
      <c r="B30" s="27"/>
      <c r="C30" s="28"/>
      <c r="D30" s="28"/>
      <c r="E30" s="28"/>
      <c r="F30" s="28"/>
      <c r="G30" s="28"/>
      <c r="H30" s="28"/>
      <c r="I30" s="29"/>
      <c r="J30" s="68"/>
      <c r="K30" s="78">
        <f>[1]Sheet1!$K$27</f>
        <v>153948.72999999998</v>
      </c>
      <c r="L30" s="71">
        <f>SUM('[2]Prestig Mun Services'!$AB$251:$AB$296)</f>
        <v>453305.95999999996</v>
      </c>
      <c r="M30" s="72">
        <f>SUM('[2]Prestig Mun Services'!$AB$297:$AB$307)</f>
        <v>3942.1100000000006</v>
      </c>
      <c r="N30" s="71">
        <f>SUM('[2]Prestig Rates'!$AB$622:$AB$633)</f>
        <v>65024.460000000014</v>
      </c>
      <c r="O30" s="72">
        <f>SUM('[2]Prestig Rates'!$AB$634:$AB$645)</f>
        <v>61058.879999999997</v>
      </c>
      <c r="P30" s="40">
        <v>9400000</v>
      </c>
      <c r="Q30" s="41">
        <v>10400000</v>
      </c>
      <c r="R30" s="42" t="s">
        <v>1130</v>
      </c>
      <c r="S30" s="43" t="s">
        <v>1131</v>
      </c>
    </row>
    <row r="31" spans="1:19">
      <c r="A31" s="21" t="s">
        <v>27</v>
      </c>
      <c r="B31" s="27">
        <v>1451.5809211756766</v>
      </c>
      <c r="C31" s="28">
        <v>1462.7013307850771</v>
      </c>
      <c r="D31" s="28">
        <v>21386.674659061497</v>
      </c>
      <c r="E31" s="28">
        <v>21791.319275474227</v>
      </c>
      <c r="F31" s="28">
        <v>21932.518619713162</v>
      </c>
      <c r="G31" s="28">
        <v>22066.246536252824</v>
      </c>
      <c r="H31" s="28">
        <v>22193.061441498896</v>
      </c>
      <c r="I31" s="29">
        <v>20156.751697983615</v>
      </c>
      <c r="J31" s="68">
        <f>'Expenditure Summary 2020-2021'!N22</f>
        <v>66659.7</v>
      </c>
      <c r="K31" s="78">
        <f>[1]Sheet1!$K$28</f>
        <v>198478.24</v>
      </c>
      <c r="L31" s="37">
        <f>SUM('[2]Prestig Mun Services'!$AB$2245:$AB$2297)</f>
        <v>307184.24999999994</v>
      </c>
      <c r="M31" s="38">
        <f>SUM('[2]Prestig Mun Services'!$AB$2298:$AB$2308)</f>
        <v>3942.09</v>
      </c>
      <c r="N31" s="59">
        <f>SUM('[2]Prestig Rates'!$AB$646:$AB$657)</f>
        <v>16900.47</v>
      </c>
      <c r="O31" s="61">
        <f>SUM('[2]Prestig Rates'!$AB$658:$AB$669)</f>
        <v>16623.989999999998</v>
      </c>
      <c r="P31" s="40">
        <v>16700000</v>
      </c>
      <c r="Q31" s="41">
        <v>19200000</v>
      </c>
      <c r="R31" s="42" t="s">
        <v>1130</v>
      </c>
      <c r="S31" s="43" t="s">
        <v>1131</v>
      </c>
    </row>
    <row r="32" spans="1:19">
      <c r="A32" s="21" t="s">
        <v>60</v>
      </c>
      <c r="B32" s="27">
        <v>2359.8326707381111</v>
      </c>
      <c r="C32" s="28">
        <v>2377.9111020025553</v>
      </c>
      <c r="D32" s="28">
        <v>20377.026788493105</v>
      </c>
      <c r="E32" s="28">
        <v>20762.568454970373</v>
      </c>
      <c r="F32" s="28">
        <v>20897.101890670034</v>
      </c>
      <c r="G32" s="28">
        <v>21024.516618819158</v>
      </c>
      <c r="H32" s="28">
        <v>21145.344693429837</v>
      </c>
      <c r="I32" s="29">
        <v>19205.167510452047</v>
      </c>
      <c r="J32" s="68">
        <f>'Expenditure Summary 2020-2021'!N25</f>
        <v>361177.5</v>
      </c>
      <c r="K32" s="78">
        <f>[1]Sheet1!$K$29</f>
        <v>257520.62000000002</v>
      </c>
      <c r="L32" s="37">
        <f>SUM('[2]Prestig Mun Services'!$AB$2800:$AB$2833)</f>
        <v>50415.499999999985</v>
      </c>
      <c r="M32" s="38">
        <f>SUM('[2]Prestig Mun Services'!$AB$2834:$AB$2855)</f>
        <v>30001.790000000005</v>
      </c>
      <c r="N32" s="60">
        <f>SUM('[2]Prestig Rates'!$AB$670:$AB$681)</f>
        <v>28961.279999999992</v>
      </c>
      <c r="O32" s="62">
        <f>SUM('[2]Prestig Rates'!$AB$682:$AB$693)</f>
        <v>28572.510000000002</v>
      </c>
      <c r="P32" s="128">
        <v>38800000</v>
      </c>
      <c r="Q32" s="98">
        <v>45000000</v>
      </c>
      <c r="R32" s="42" t="s">
        <v>1130</v>
      </c>
      <c r="S32" s="43" t="s">
        <v>1131</v>
      </c>
    </row>
    <row r="33" spans="1:19">
      <c r="A33" s="21" t="s">
        <v>62</v>
      </c>
      <c r="B33" s="27">
        <v>2359.8326707381111</v>
      </c>
      <c r="C33" s="28">
        <v>2377.9111020025553</v>
      </c>
      <c r="D33" s="28">
        <v>21714.719093542204</v>
      </c>
      <c r="E33" s="28">
        <v>22125.570444591001</v>
      </c>
      <c r="F33" s="28">
        <v>22268.935607488907</v>
      </c>
      <c r="G33" s="28">
        <v>22404.714740473151</v>
      </c>
      <c r="H33" s="28">
        <v>22533.474825348047</v>
      </c>
      <c r="I33" s="29">
        <v>20465.930675881958</v>
      </c>
      <c r="J33" s="68">
        <f>'Expenditure Summary 2020-2021'!N26</f>
        <v>373890.95</v>
      </c>
      <c r="K33" s="78">
        <f>[1]Sheet1!$K$30</f>
        <v>210345.72999999998</v>
      </c>
      <c r="L33" s="37">
        <f>SUM('[2]Prestig Mun Services'!$AB$1663:$AB$1686)</f>
        <v>487753.61</v>
      </c>
      <c r="M33" s="38">
        <f>SUM('[2]Prestig Mun Services'!$AB$1687:$AB$1705)</f>
        <v>456242.83000000007</v>
      </c>
      <c r="N33" s="65">
        <f>SUM('[2]Prestig Rates'!$AB$694:$AB$705)</f>
        <v>21970.5</v>
      </c>
      <c r="O33" s="66">
        <f>SUM('[2]Prestig Rates'!$AB$706:$AB$741)</f>
        <v>101247.53999999998</v>
      </c>
      <c r="P33" s="129"/>
      <c r="Q33" s="127"/>
      <c r="R33" s="42" t="s">
        <v>1130</v>
      </c>
      <c r="S33" s="43" t="s">
        <v>1131</v>
      </c>
    </row>
    <row r="34" spans="1:19">
      <c r="A34" s="21" t="s">
        <v>154</v>
      </c>
      <c r="B34" s="46">
        <v>4216.8831229684456</v>
      </c>
      <c r="C34" s="47">
        <v>4249.188223509721</v>
      </c>
      <c r="D34" s="47">
        <v>40125.301744231532</v>
      </c>
      <c r="E34" s="47">
        <v>40884.488835800257</v>
      </c>
      <c r="F34" s="47">
        <v>41149.404554769892</v>
      </c>
      <c r="G34" s="47">
        <v>41400.302512882699</v>
      </c>
      <c r="H34" s="47">
        <v>41638.230401148801</v>
      </c>
      <c r="I34" s="48">
        <v>37817.741979932267</v>
      </c>
      <c r="J34" s="68">
        <f>'Expenditure Summary 2020-2021'!N27</f>
        <v>393019.56</v>
      </c>
      <c r="K34" s="78">
        <f>[1]Sheet1!$K$31</f>
        <v>579959.46</v>
      </c>
      <c r="L34" s="37">
        <f>SUM('[2]Prestig Mun Services'!$AB$1706:$AB$1738)</f>
        <v>63729.55000000001</v>
      </c>
      <c r="M34" s="38">
        <f>SUM('[2]Prestig Mun Services'!$AB$1739:$AB$1769)</f>
        <v>82202.24000000002</v>
      </c>
      <c r="N34" s="59">
        <f>SUM('[2]Prestig Rates'!$AB$718:$AB$729)</f>
        <v>39946.529999999992</v>
      </c>
      <c r="O34" s="61">
        <f>SUM('[2]Prestig Rates'!$AB$730:$AB$741)</f>
        <v>39482.01</v>
      </c>
      <c r="P34" s="129"/>
      <c r="Q34" s="127"/>
      <c r="R34" s="42" t="s">
        <v>1130</v>
      </c>
      <c r="S34" s="43" t="s">
        <v>1135</v>
      </c>
    </row>
    <row r="35" spans="1:19">
      <c r="A35" s="21" t="s">
        <v>86</v>
      </c>
      <c r="B35" s="27">
        <v>4216.8831229684456</v>
      </c>
      <c r="C35" s="28">
        <v>4249.188223509721</v>
      </c>
      <c r="D35" s="28">
        <v>35182.765598055579</v>
      </c>
      <c r="E35" s="28">
        <v>35848.437887774176</v>
      </c>
      <c r="F35" s="28">
        <v>36080.721938948671</v>
      </c>
      <c r="G35" s="28">
        <v>36300.714902629814</v>
      </c>
      <c r="H35" s="28">
        <v>36509.335417821574</v>
      </c>
      <c r="I35" s="29">
        <v>33159.445379597237</v>
      </c>
      <c r="J35" s="68">
        <f>'Expenditure Summary 2020-2021'!N28</f>
        <v>45774.720000000001</v>
      </c>
      <c r="K35" s="78">
        <f>[1]Sheet1!$K$32</f>
        <v>287479.26</v>
      </c>
      <c r="L35" s="37">
        <f>SUM('[2]Prestig Mun Services'!$AB$3019:$AB$3042)</f>
        <v>57076</v>
      </c>
      <c r="M35" s="38"/>
      <c r="N35" s="60">
        <f>SUM('[2]Prestig Rates'!$AB$742:$AB$753)</f>
        <v>31265.970000000008</v>
      </c>
      <c r="O35" s="62"/>
      <c r="P35" s="129"/>
      <c r="Q35" s="127"/>
      <c r="R35" s="42" t="s">
        <v>1130</v>
      </c>
      <c r="S35" s="43" t="s">
        <v>1135</v>
      </c>
    </row>
    <row r="36" spans="1:19">
      <c r="A36" s="21" t="s">
        <v>49</v>
      </c>
      <c r="B36" s="27">
        <v>4216.8831229684456</v>
      </c>
      <c r="C36" s="28">
        <v>4249.188223509721</v>
      </c>
      <c r="D36" s="28">
        <v>32850.005175081678</v>
      </c>
      <c r="E36" s="28">
        <v>33471.540685165994</v>
      </c>
      <c r="F36" s="28">
        <v>33688.423359210035</v>
      </c>
      <c r="G36" s="28">
        <v>33893.829894840834</v>
      </c>
      <c r="H36" s="28">
        <v>34088.618021560935</v>
      </c>
      <c r="I36" s="29">
        <v>30960.839314542354</v>
      </c>
      <c r="J36" s="68">
        <f>'Expenditure Summary 2020-2021'!N29</f>
        <v>59097.57</v>
      </c>
      <c r="K36" s="78">
        <f>[1]Sheet1!$K$33</f>
        <v>600710.17999999993</v>
      </c>
      <c r="L36" s="37"/>
      <c r="M36" s="38">
        <f>SUM('[2]Prestig Mun Services'!$AB$935:$AB$938)</f>
        <v>13671.31</v>
      </c>
      <c r="N36" s="65">
        <f>SUM('[2]Prestig Rates'!$AB$766:$AB$777)</f>
        <v>85636.860000000015</v>
      </c>
      <c r="O36" s="66">
        <f>SUM('[2]Prestig Rates'!$AB$778:$AB$789)</f>
        <v>88340.46</v>
      </c>
      <c r="P36" s="130"/>
      <c r="Q36" s="96"/>
      <c r="R36" s="42" t="s">
        <v>1130</v>
      </c>
      <c r="S36" s="43" t="s">
        <v>1131</v>
      </c>
    </row>
    <row r="37" spans="1:19">
      <c r="A37" s="21" t="s">
        <v>55</v>
      </c>
      <c r="B37" s="27">
        <v>1970.5819209256392</v>
      </c>
      <c r="C37" s="28">
        <v>1985.6783429093502</v>
      </c>
      <c r="D37" s="28">
        <v>32232.188156809683</v>
      </c>
      <c r="E37" s="28">
        <v>32842.034316662728</v>
      </c>
      <c r="F37" s="28">
        <v>33054.838032232379</v>
      </c>
      <c r="G37" s="28">
        <v>33256.381443559221</v>
      </c>
      <c r="H37" s="28">
        <v>33447.506148645029</v>
      </c>
      <c r="I37" s="29">
        <v>30378.552239500474</v>
      </c>
      <c r="J37" s="68">
        <f>'Expenditure Summary 2020-2021'!N30</f>
        <v>415247.33999999997</v>
      </c>
      <c r="K37" s="78">
        <f>[1]Sheet1!$K$34</f>
        <v>258508.91</v>
      </c>
      <c r="L37" s="37">
        <f>SUM('[2]Prestig Mun Services'!$AB$1594:$AB$1609)</f>
        <v>57738.080000000002</v>
      </c>
      <c r="M37" s="38">
        <f>SUM('[2]Prestig Mun Services'!$AB$1606:$AB$1625)</f>
        <v>32511.529999999988</v>
      </c>
      <c r="N37" s="39">
        <f>SUM('[2]Prestig Rates'!$AB$790:$AB$801)</f>
        <v>28039.470000000008</v>
      </c>
      <c r="O37" s="38">
        <f>SUM('[2]Prestig Rates'!$AB$802:$AB$813)</f>
        <v>27533.489999999998</v>
      </c>
      <c r="P37" s="40">
        <v>27400000</v>
      </c>
      <c r="Q37" s="41">
        <v>30400000</v>
      </c>
      <c r="R37" s="42" t="s">
        <v>1130</v>
      </c>
      <c r="S37" s="43" t="s">
        <v>1131</v>
      </c>
    </row>
    <row r="38" spans="1:19">
      <c r="A38" s="21" t="s">
        <v>66</v>
      </c>
      <c r="B38" s="27">
        <v>1029.8926088788321</v>
      </c>
      <c r="C38" s="28">
        <v>1037.7825084341048</v>
      </c>
      <c r="D38" s="28">
        <v>30748.698325324724</v>
      </c>
      <c r="E38" s="28">
        <v>31330.476251879096</v>
      </c>
      <c r="F38" s="28">
        <v>31533.485654179844</v>
      </c>
      <c r="G38" s="28">
        <v>31725.753008918422</v>
      </c>
      <c r="H38" s="28">
        <v>31908.081179460536</v>
      </c>
      <c r="I38" s="29">
        <v>28980.376195004639</v>
      </c>
      <c r="J38" s="68">
        <f>'Expenditure Summary 2020-2021'!N31</f>
        <v>557469.5</v>
      </c>
      <c r="K38" s="78">
        <f>[1]Sheet1!$K$35</f>
        <v>198813.38</v>
      </c>
      <c r="L38" s="71">
        <f>'[2]Prestig Mun Services'!$AB$2856</f>
        <v>5000</v>
      </c>
      <c r="M38" s="72">
        <f>SUM('[2]Prestig Mun Services'!$AB$2856:$AB$2883)</f>
        <v>136949.96</v>
      </c>
      <c r="N38" s="71">
        <f>SUM('[2]Prestig Rates'!$AB$814:$AB$837)</f>
        <v>49383.210000000014</v>
      </c>
      <c r="O38" s="72">
        <f>SUM('[2]Prestig Rates'!$AB$826:$AB$837)</f>
        <v>24416.489999999998</v>
      </c>
      <c r="P38" s="40">
        <v>11300000</v>
      </c>
      <c r="Q38" s="41">
        <v>12600000</v>
      </c>
      <c r="R38" s="42" t="s">
        <v>1130</v>
      </c>
      <c r="S38" s="43" t="s">
        <v>1131</v>
      </c>
    </row>
    <row r="39" spans="1:19">
      <c r="A39" s="21" t="s">
        <v>44</v>
      </c>
      <c r="B39" s="27">
        <v>1029.8926088788321</v>
      </c>
      <c r="C39" s="28">
        <v>1037.7825084341048</v>
      </c>
      <c r="D39" s="28">
        <v>17092.937505525162</v>
      </c>
      <c r="E39" s="28">
        <v>17416.342861923542</v>
      </c>
      <c r="F39" s="28">
        <v>17529.194046381741</v>
      </c>
      <c r="G39" s="28">
        <v>17636.073818791243</v>
      </c>
      <c r="H39" s="28">
        <v>17737.428484006658</v>
      </c>
      <c r="I39" s="29">
        <v>16109.942409491972</v>
      </c>
      <c r="J39" s="68">
        <f>'Expenditure Summary 2020-2021'!N32</f>
        <v>23180</v>
      </c>
      <c r="K39" s="78">
        <f>[1]Sheet1!$K$36</f>
        <v>357316.41000000003</v>
      </c>
      <c r="L39" s="71">
        <f>SUM('[2]Prestig Mun Services'!$AB$1770:$AB$1817)</f>
        <v>209362.06999999995</v>
      </c>
      <c r="M39" s="72">
        <f>SUM('[2]Prestig Mun Services'!$AB$1818:$AB$1842)</f>
        <v>177766.31000000003</v>
      </c>
      <c r="N39" s="71">
        <f>SUM('[2]Prestig Rates'!$AB$838:$AB$849)</f>
        <v>30728.279999999992</v>
      </c>
      <c r="O39" s="72">
        <f>SUM('[2]Prestig Rates'!$AB$850:$AB$861)</f>
        <v>30131.010000000002</v>
      </c>
      <c r="P39" s="40">
        <v>7110000</v>
      </c>
      <c r="Q39" s="41">
        <v>7900000</v>
      </c>
      <c r="R39" s="42" t="s">
        <v>1130</v>
      </c>
      <c r="S39" s="43" t="s">
        <v>1131</v>
      </c>
    </row>
    <row r="40" spans="1:19">
      <c r="A40" s="21" t="s">
        <v>105</v>
      </c>
      <c r="B40" s="27">
        <v>3227.5374671950794</v>
      </c>
      <c r="C40" s="28">
        <v>3252.263294147825</v>
      </c>
      <c r="D40" s="28">
        <v>36566.019630115887</v>
      </c>
      <c r="E40" s="28">
        <v>37257.863650883242</v>
      </c>
      <c r="F40" s="28">
        <v>37499.280237403058</v>
      </c>
      <c r="G40" s="28">
        <v>37727.922497092179</v>
      </c>
      <c r="H40" s="28">
        <v>37944.745186385495</v>
      </c>
      <c r="I40" s="29">
        <v>34463.15006973526</v>
      </c>
      <c r="J40" s="68">
        <f>'Expenditure Summary 2020-2021'!N61</f>
        <v>43925.08</v>
      </c>
      <c r="K40" s="78">
        <f>[1]Sheet1!$K$37</f>
        <v>23552</v>
      </c>
      <c r="L40" s="71">
        <f>SUM('[2]Prestig Mun Services'!$AB$939:$AB$1037)</f>
        <v>399642.39999999997</v>
      </c>
      <c r="M40" s="72">
        <f>SUM('[2]Prestig Mun Services'!$AB$935:$AB$1100)</f>
        <v>685417.30000000016</v>
      </c>
      <c r="N40" s="71">
        <f>SUM('[2]Prestig Rates'!$AB$1540:$AB$1551)</f>
        <v>80836.89</v>
      </c>
      <c r="O40" s="72">
        <f>SUM('[2]Prestig Rates'!$AB$1552:$AB$1563)</f>
        <v>81844.92</v>
      </c>
      <c r="P40" s="40">
        <v>7000000</v>
      </c>
      <c r="Q40" s="41">
        <v>7800000</v>
      </c>
      <c r="R40" s="42" t="s">
        <v>1130</v>
      </c>
      <c r="S40" s="43" t="s">
        <v>1131</v>
      </c>
    </row>
    <row r="41" spans="1:19">
      <c r="A41" s="21" t="s">
        <v>51</v>
      </c>
      <c r="B41" s="27">
        <v>1029.8926088788321</v>
      </c>
      <c r="C41" s="28">
        <v>1037.7825084341048</v>
      </c>
      <c r="D41" s="28">
        <v>21516.069963773331</v>
      </c>
      <c r="E41" s="28">
        <v>21923.1627921814</v>
      </c>
      <c r="F41" s="28">
        <v>22065.216431558038</v>
      </c>
      <c r="G41" s="28">
        <v>22199.753439028624</v>
      </c>
      <c r="H41" s="28">
        <v>22327.335609572729</v>
      </c>
      <c r="I41" s="29">
        <v>20278.705628154628</v>
      </c>
      <c r="J41" s="68">
        <f>'Expenditure Summary 2020-2021'!N33</f>
        <v>20485.96</v>
      </c>
      <c r="K41" s="78">
        <f>[1]Sheet1!$K$38</f>
        <v>259751.82</v>
      </c>
      <c r="L41" s="71">
        <f>SUM('[2]Prestig Mun Services'!$AB$2353:$AB$2381)</f>
        <v>25852.850000000002</v>
      </c>
      <c r="M41" s="72">
        <f>SUM('[2]Prestig Mun Services'!$AB$2382:$AB$2394)</f>
        <v>8760.8600000000024</v>
      </c>
      <c r="N41" s="71">
        <f>SUM('[2]Prestig Rates'!$AB$862:$AB$873)</f>
        <v>27348.029999999992</v>
      </c>
      <c r="O41" s="72">
        <f>SUM('[2]Prestig Rates'!$AB$874:$AB$885)</f>
        <v>27014.010000000002</v>
      </c>
      <c r="P41" s="40">
        <v>8000000</v>
      </c>
      <c r="Q41" s="41">
        <v>8900000</v>
      </c>
      <c r="R41" s="42" t="s">
        <v>1130</v>
      </c>
      <c r="S41" s="43" t="s">
        <v>1135</v>
      </c>
    </row>
    <row r="42" spans="1:19">
      <c r="A42" s="21" t="s">
        <v>139</v>
      </c>
      <c r="B42" s="46">
        <v>3527.5849201755268</v>
      </c>
      <c r="C42" s="47">
        <v>3554.6093792821703</v>
      </c>
      <c r="D42" s="47">
        <v>22044.585997103357</v>
      </c>
      <c r="E42" s="47">
        <v>22461.678564647314</v>
      </c>
      <c r="F42" s="47">
        <v>22607.221578530072</v>
      </c>
      <c r="G42" s="47">
        <v>22745.063323605813</v>
      </c>
      <c r="H42" s="47">
        <v>22875.77939466303</v>
      </c>
      <c r="I42" s="48">
        <v>20776.82731476862</v>
      </c>
      <c r="J42" s="68">
        <f>'Expenditure Summary 2020-2021'!N34</f>
        <v>191474.46000000002</v>
      </c>
      <c r="K42" s="78">
        <f>[1]Sheet1!$K$39</f>
        <v>309463.48</v>
      </c>
      <c r="L42" s="71">
        <f>SUM('[2]Prestig Mun Services'!$AB$2309:$AB$2317)</f>
        <v>30157.489999999998</v>
      </c>
      <c r="M42" s="72">
        <f>SUM('[2]Prestig Mun Services'!$AB$2318:$AB$2352)</f>
        <v>194164.09999999998</v>
      </c>
      <c r="N42" s="71">
        <f>SUM('[2]Prestig Rates'!$AB$886:$AB$897)</f>
        <v>16362.78</v>
      </c>
      <c r="O42" s="72">
        <f>SUM('[2]Prestig Rates'!$AB$898:$AB$909)</f>
        <v>16104.51</v>
      </c>
      <c r="P42" s="40">
        <v>7800000</v>
      </c>
      <c r="Q42" s="41">
        <v>8700000</v>
      </c>
      <c r="R42" s="42" t="s">
        <v>1130</v>
      </c>
      <c r="S42" s="43" t="s">
        <v>1131</v>
      </c>
    </row>
    <row r="43" spans="1:19">
      <c r="A43" s="21" t="s">
        <v>308</v>
      </c>
      <c r="B43" s="27"/>
      <c r="C43" s="28"/>
      <c r="D43" s="28"/>
      <c r="E43" s="28"/>
      <c r="F43" s="28"/>
      <c r="G43" s="28"/>
      <c r="H43" s="28"/>
      <c r="I43" s="29"/>
      <c r="J43" s="30"/>
      <c r="K43" s="78">
        <f>[1]Sheet1!$K$40</f>
        <v>24159.760000000002</v>
      </c>
      <c r="L43" s="71">
        <f>SUM('[2]Prestig Mun Services'!$AB$2163:$AB$2203)</f>
        <v>80689.070000000007</v>
      </c>
      <c r="M43" s="72">
        <f>SUM('[2]Prestig Mun Services'!$AB$2204:$AB$2244)</f>
        <v>119573.65999999999</v>
      </c>
      <c r="N43" s="71"/>
      <c r="O43" s="72"/>
      <c r="P43" s="40">
        <v>2622006</v>
      </c>
      <c r="Q43" s="41">
        <v>18488000</v>
      </c>
      <c r="R43" s="42" t="s">
        <v>1130</v>
      </c>
      <c r="S43" s="43" t="s">
        <v>1135</v>
      </c>
    </row>
    <row r="44" spans="1:19">
      <c r="A44" s="21" t="s">
        <v>37</v>
      </c>
      <c r="B44" s="27">
        <v>2595.0049987498128</v>
      </c>
      <c r="C44" s="28">
        <v>2614.8850606213668</v>
      </c>
      <c r="D44" s="28">
        <v>20869.093440214165</v>
      </c>
      <c r="E44" s="28">
        <v>21263.945208645535</v>
      </c>
      <c r="F44" s="28">
        <v>21401.727372333655</v>
      </c>
      <c r="G44" s="28">
        <v>21532.218925149646</v>
      </c>
      <c r="H44" s="28">
        <v>21655.964769203565</v>
      </c>
      <c r="I44" s="29">
        <v>19668.935977299559</v>
      </c>
      <c r="J44" s="68">
        <f>'Expenditure Summary 2020-2021'!N35</f>
        <v>4280</v>
      </c>
      <c r="K44" s="78">
        <f>[1]Sheet1!$K$41</f>
        <v>13091.880000000001</v>
      </c>
      <c r="L44" s="71">
        <f>SUM('[2]Prestig Mun Services'!$AB$3085:$AB$3120)</f>
        <v>19441.010000000002</v>
      </c>
      <c r="M44" s="72">
        <f>SUM('[2]Prestig Mun Services'!$AB$3121:$AB$3150)</f>
        <v>114137.75999999997</v>
      </c>
      <c r="N44" s="71">
        <f>SUM('[2]Prestig Rates'!$AB$910:$AB$921)</f>
        <v>46169.25</v>
      </c>
      <c r="O44" s="72">
        <f>SUM('[2]Prestig Rates'!$AB$922:$AB$933)</f>
        <v>45196.5</v>
      </c>
      <c r="P44" s="40">
        <v>11100000</v>
      </c>
      <c r="Q44" s="41">
        <v>12300000</v>
      </c>
      <c r="R44" s="42" t="s">
        <v>1130</v>
      </c>
      <c r="S44" s="43" t="s">
        <v>1131</v>
      </c>
    </row>
    <row r="45" spans="1:19">
      <c r="A45" s="21" t="s">
        <v>88</v>
      </c>
      <c r="B45" s="27">
        <v>2595.0049987498128</v>
      </c>
      <c r="C45" s="28">
        <v>2614.8850606213668</v>
      </c>
      <c r="D45" s="28">
        <v>18075.248339886828</v>
      </c>
      <c r="E45" s="28">
        <v>18417.239418334328</v>
      </c>
      <c r="F45" s="28">
        <v>18536.576026443556</v>
      </c>
      <c r="G45" s="28">
        <v>18649.598052539885</v>
      </c>
      <c r="H45" s="28">
        <v>18756.777450088288</v>
      </c>
      <c r="I45" s="29">
        <v>17035.761682198678</v>
      </c>
      <c r="J45" s="68">
        <f>'Expenditure Summary 2020-2021'!N36</f>
        <v>512131.98</v>
      </c>
      <c r="K45" s="78">
        <f>[1]Sheet1!$K$42</f>
        <v>74636.100000000006</v>
      </c>
      <c r="L45" s="71">
        <f>SUM('[2]Prestig Mun Services'!$AB$2884:$AB$2924)</f>
        <v>114963.13999999997</v>
      </c>
      <c r="M45" s="72">
        <f>SUM('[2]Prestig Mun Services'!$AB$2925:$AB$2959)</f>
        <v>101083.09999999998</v>
      </c>
      <c r="N45" s="71">
        <f>SUM('[2]Prestig Rates'!$AB$982:$AB$993)</f>
        <v>26810.25</v>
      </c>
      <c r="O45" s="72">
        <f>SUM('[2]Prestig Rates'!$AB$994:$AB$1005)</f>
        <v>26494.5</v>
      </c>
      <c r="P45" s="40">
        <v>8500000</v>
      </c>
      <c r="Q45" s="41">
        <v>9400000</v>
      </c>
      <c r="R45" s="42" t="s">
        <v>1130</v>
      </c>
      <c r="S45" s="43" t="s">
        <v>1131</v>
      </c>
    </row>
    <row r="46" spans="1:19">
      <c r="A46" s="21" t="s">
        <v>225</v>
      </c>
      <c r="B46" s="31">
        <v>5522.4950129644449</v>
      </c>
      <c r="C46" s="32">
        <v>5564.8022696348462</v>
      </c>
      <c r="D46" s="32">
        <v>46693.480310167419</v>
      </c>
      <c r="E46" s="32">
        <v>47576.940021893919</v>
      </c>
      <c r="F46" s="32">
        <v>47885.220243346477</v>
      </c>
      <c r="G46" s="32">
        <v>48177.188112938529</v>
      </c>
      <c r="H46" s="32">
        <v>48454.062819995161</v>
      </c>
      <c r="I46" s="33">
        <v>44008.192181852406</v>
      </c>
      <c r="J46" s="68">
        <f>'Expenditure Summary 2020-2021'!N37</f>
        <v>346220.33999999997</v>
      </c>
      <c r="K46" s="78">
        <f>[1]Sheet1!$K$43</f>
        <v>124203.68</v>
      </c>
      <c r="L46" s="37"/>
      <c r="M46" s="38"/>
      <c r="N46" s="39"/>
      <c r="O46" s="38"/>
      <c r="P46" s="40">
        <v>7800000</v>
      </c>
      <c r="Q46" s="41">
        <v>8900000</v>
      </c>
      <c r="R46" s="42" t="s">
        <v>1130</v>
      </c>
      <c r="S46" s="43" t="s">
        <v>1131</v>
      </c>
    </row>
    <row r="47" spans="1:19">
      <c r="A47" s="21" t="s">
        <v>536</v>
      </c>
      <c r="B47" s="27">
        <v>3105.8966078786825</v>
      </c>
      <c r="C47" s="28">
        <v>3129.6905569311984</v>
      </c>
      <c r="D47" s="28">
        <v>28683.840857176729</v>
      </c>
      <c r="E47" s="28">
        <v>29226.550837382943</v>
      </c>
      <c r="F47" s="28">
        <v>29415.927614458073</v>
      </c>
      <c r="G47" s="28">
        <v>29595.283701242712</v>
      </c>
      <c r="H47" s="28">
        <v>29765.368046676704</v>
      </c>
      <c r="I47" s="29">
        <v>27034.266295233407</v>
      </c>
      <c r="J47" s="68">
        <f>'Expenditure Summary 2020-2021'!N38</f>
        <v>9985</v>
      </c>
      <c r="K47" s="78">
        <f>[1]Sheet1!$K$44</f>
        <v>6640</v>
      </c>
      <c r="L47" s="37"/>
      <c r="M47" s="38"/>
      <c r="N47" s="39"/>
      <c r="O47" s="38"/>
      <c r="P47" s="40">
        <v>17900000</v>
      </c>
      <c r="Q47" s="41">
        <v>25000000</v>
      </c>
      <c r="R47" s="42" t="s">
        <v>1130</v>
      </c>
      <c r="S47" s="43" t="s">
        <v>1131</v>
      </c>
    </row>
    <row r="48" spans="1:19">
      <c r="A48" s="21" t="s">
        <v>54</v>
      </c>
      <c r="B48" s="46">
        <v>1029.8926088788321</v>
      </c>
      <c r="C48" s="47">
        <v>1037.7825084341048</v>
      </c>
      <c r="D48" s="47">
        <v>25139.138495704668</v>
      </c>
      <c r="E48" s="47">
        <v>25614.781259982228</v>
      </c>
      <c r="F48" s="47">
        <v>25780.755163214599</v>
      </c>
      <c r="G48" s="47">
        <v>25937.94671675087</v>
      </c>
      <c r="H48" s="47">
        <v>26087.01231564003</v>
      </c>
      <c r="I48" s="48">
        <v>23693.415672942992</v>
      </c>
      <c r="J48" s="68">
        <f>'Expenditure Summary 2020-2021'!N39</f>
        <v>49437.04</v>
      </c>
      <c r="K48" s="78">
        <f>[1]Sheet1!$K$45</f>
        <v>101889.72</v>
      </c>
      <c r="L48" s="73">
        <f>SUM('[2]Prestig Mun Services'!$AB$2058:$AB$2086)</f>
        <v>602998.98</v>
      </c>
      <c r="M48" s="61">
        <f>SUM('[2]Prestig Mun Services'!$AB$2049:$AB$2112)</f>
        <v>1045088.4299999999</v>
      </c>
      <c r="N48" s="59"/>
      <c r="O48" s="61"/>
      <c r="P48" s="128"/>
      <c r="Q48" s="98"/>
      <c r="R48" s="25" t="s">
        <v>1130</v>
      </c>
      <c r="S48" s="43" t="s">
        <v>1131</v>
      </c>
    </row>
    <row r="49" spans="1:19">
      <c r="A49" s="21" t="s">
        <v>212</v>
      </c>
      <c r="B49" s="27">
        <v>1029.8926088788321</v>
      </c>
      <c r="C49" s="28">
        <v>1037.7825084341048</v>
      </c>
      <c r="D49" s="28">
        <v>26662.722646959497</v>
      </c>
      <c r="E49" s="28">
        <v>27167.192245435697</v>
      </c>
      <c r="F49" s="28">
        <v>27343.225173106395</v>
      </c>
      <c r="G49" s="28">
        <v>27509.943487463046</v>
      </c>
      <c r="H49" s="28">
        <v>27668.043365072757</v>
      </c>
      <c r="I49" s="29">
        <v>25129.380259181955</v>
      </c>
      <c r="J49" s="68">
        <f>'Expenditure Summary 2020-2021'!N40</f>
        <v>26364.99</v>
      </c>
      <c r="K49" s="78">
        <f>[1]Sheet1!$K$46</f>
        <v>82727.679999999993</v>
      </c>
      <c r="L49" s="80"/>
      <c r="M49" s="62">
        <f>SUM(W31)</f>
        <v>0</v>
      </c>
      <c r="N49" s="60">
        <f>SUM('[2]Prestig Rates'!$AB$1036:$AB$1047)</f>
        <v>88994.159999999989</v>
      </c>
      <c r="O49" s="62">
        <f>SUM('[2]Prestig Rates'!$AB$1049:$AB$1059)</f>
        <v>77390.560000000012</v>
      </c>
      <c r="P49" s="129"/>
      <c r="Q49" s="127"/>
      <c r="R49" s="25" t="s">
        <v>1130</v>
      </c>
      <c r="S49" s="43" t="s">
        <v>1131</v>
      </c>
    </row>
    <row r="50" spans="1:19">
      <c r="A50" s="21" t="s">
        <v>92</v>
      </c>
      <c r="B50" s="46">
        <v>1029.8926088788321</v>
      </c>
      <c r="C50" s="47">
        <v>1037.7825084341048</v>
      </c>
      <c r="D50" s="47">
        <v>23340.361513302138</v>
      </c>
      <c r="E50" s="47">
        <v>23781.970682658575</v>
      </c>
      <c r="F50" s="47">
        <v>23936.068680244265</v>
      </c>
      <c r="G50" s="47">
        <v>24082.012730276092</v>
      </c>
      <c r="H50" s="47">
        <v>24220.412260867179</v>
      </c>
      <c r="I50" s="48">
        <v>21998.084277467075</v>
      </c>
      <c r="J50" s="68">
        <f>'Expenditure Summary 2020-2021'!N41</f>
        <v>5928.5</v>
      </c>
      <c r="K50" s="78">
        <f>[1]Sheet1!$K$47</f>
        <v>62200</v>
      </c>
      <c r="L50" s="80">
        <f>SUM('[2]Prestig Mun Services'!$AB$695:$AB$715)</f>
        <v>215697.17000000004</v>
      </c>
      <c r="M50" s="62">
        <f>SUM('[2]Prestig Mun Services'!$AB$716:$AB$736)</f>
        <v>295413.73</v>
      </c>
      <c r="N50" s="60">
        <f>SUM('[2]Prestig Rates'!$AB$1060:$AB$1071)</f>
        <v>61350.269999999982</v>
      </c>
      <c r="O50" s="62">
        <f>SUM('[2]Prestig Rates'!$AB$1072:$AB$1107)</f>
        <v>65022.150000000038</v>
      </c>
      <c r="P50" s="129"/>
      <c r="Q50" s="127"/>
      <c r="R50" s="25" t="s">
        <v>1130</v>
      </c>
      <c r="S50" s="43" t="s">
        <v>1131</v>
      </c>
    </row>
    <row r="51" spans="1:19">
      <c r="A51" s="21" t="s">
        <v>15</v>
      </c>
      <c r="B51" s="27">
        <v>1167.7522494374157</v>
      </c>
      <c r="C51" s="28">
        <v>1176.6982772796148</v>
      </c>
      <c r="D51" s="28">
        <v>31984.332361868706</v>
      </c>
      <c r="E51" s="28">
        <v>32589.488988885612</v>
      </c>
      <c r="F51" s="28">
        <v>32800.656308135149</v>
      </c>
      <c r="G51" s="28">
        <v>33000.649911481647</v>
      </c>
      <c r="H51" s="28">
        <v>33190.304925292337</v>
      </c>
      <c r="I51" s="29">
        <v>30144.950345088393</v>
      </c>
      <c r="J51" s="68">
        <f>'Expenditure Summary 2020-2021'!N42</f>
        <v>7839.4400000000005</v>
      </c>
      <c r="K51" s="78">
        <f>[1]Sheet1!$K$48</f>
        <v>44307</v>
      </c>
      <c r="L51" s="81">
        <f>SUM('[2]Prestig Mun Services'!$AB$462:$AB$531)</f>
        <v>237906.88000000003</v>
      </c>
      <c r="M51" s="66">
        <f>SUM('[2]Prestig Mun Services'!$AB$530:$AB$539)</f>
        <v>28148.36</v>
      </c>
      <c r="N51" s="65">
        <f>SUM('[2]Prestig Rates'!$AB$1108:$AB$1119)</f>
        <v>46759.590000000011</v>
      </c>
      <c r="O51" s="66">
        <f>SUM('[2]Prestig Rates'!$AB$1120:$AB$1122)</f>
        <v>10911.99</v>
      </c>
      <c r="P51" s="130"/>
      <c r="Q51" s="96"/>
      <c r="R51" s="25" t="s">
        <v>1130</v>
      </c>
      <c r="S51" s="43" t="s">
        <v>1131</v>
      </c>
    </row>
    <row r="52" spans="1:19">
      <c r="A52" s="21" t="s">
        <v>315</v>
      </c>
      <c r="B52" s="46">
        <v>2813.9585455193287</v>
      </c>
      <c r="C52" s="47">
        <v>2835.5159876112943</v>
      </c>
      <c r="D52" s="47">
        <v>31302.728925781019</v>
      </c>
      <c r="E52" s="47">
        <v>31894.989337498533</v>
      </c>
      <c r="F52" s="47">
        <v>32101.656566867769</v>
      </c>
      <c r="G52" s="47">
        <v>32297.388198268301</v>
      </c>
      <c r="H52" s="47">
        <v>32483.001561072437</v>
      </c>
      <c r="I52" s="48">
        <v>29502.545135455184</v>
      </c>
      <c r="J52" s="68">
        <f>'Expenditure Summary 2020-2021'!N43</f>
        <v>10316</v>
      </c>
      <c r="K52" s="78">
        <f>[1]Sheet1!$K$49</f>
        <v>25267.5</v>
      </c>
      <c r="L52" s="37"/>
      <c r="M52" s="38">
        <f>SUM('[2]Prestig Mun Services'!$AB$1412:$AB$1439)</f>
        <v>792213.10000000009</v>
      </c>
      <c r="N52" s="39">
        <f>SUM('[2]Prestig Rates'!$AB$1123:$AB$1134)</f>
        <v>295536</v>
      </c>
      <c r="O52" s="38"/>
      <c r="P52" s="40">
        <v>2180000</v>
      </c>
      <c r="Q52" s="41">
        <v>6170000</v>
      </c>
      <c r="R52" s="42" t="s">
        <v>1130</v>
      </c>
      <c r="S52" s="43" t="s">
        <v>1131</v>
      </c>
    </row>
    <row r="53" spans="1:19">
      <c r="A53" s="21" t="s">
        <v>229</v>
      </c>
      <c r="B53" s="31">
        <v>1029.8926088788321</v>
      </c>
      <c r="C53" s="32">
        <v>1037.7825084341048</v>
      </c>
      <c r="D53" s="32">
        <v>25538.259224322857</v>
      </c>
      <c r="E53" s="32">
        <v>26021.453515740974</v>
      </c>
      <c r="F53" s="32">
        <v>26190.062498341758</v>
      </c>
      <c r="G53" s="32">
        <v>26349.749698552267</v>
      </c>
      <c r="H53" s="32">
        <v>26501.181932656498</v>
      </c>
      <c r="I53" s="33">
        <v>24069.583429385973</v>
      </c>
      <c r="J53" s="68">
        <f>'Expenditure Summary 2020-2021'!N44</f>
        <v>286289.5</v>
      </c>
      <c r="K53" s="78">
        <f>[1]Sheet1!$K$50</f>
        <v>16172.189999999999</v>
      </c>
      <c r="L53" s="37">
        <f>SUM('[2]Prestig Mun Services'!$AB$595:$AB$621)</f>
        <v>1749198.0100000002</v>
      </c>
      <c r="M53" s="38"/>
      <c r="N53" s="39">
        <f>SUM('[2]Prestig Rates'!$AB$1147:$AB$1158)</f>
        <v>41687.51999999999</v>
      </c>
      <c r="O53" s="38"/>
      <c r="P53" s="40">
        <v>8500000</v>
      </c>
      <c r="Q53" s="41">
        <v>9400000</v>
      </c>
      <c r="R53" s="42" t="s">
        <v>1130</v>
      </c>
      <c r="S53" s="43" t="s">
        <v>1131</v>
      </c>
    </row>
    <row r="54" spans="1:19">
      <c r="A54" s="21" t="s">
        <v>560</v>
      </c>
      <c r="B54" s="27"/>
      <c r="C54" s="28"/>
      <c r="D54" s="28"/>
      <c r="E54" s="28"/>
      <c r="F54" s="28"/>
      <c r="G54" s="28"/>
      <c r="H54" s="28"/>
      <c r="I54" s="29"/>
      <c r="J54" s="30"/>
      <c r="K54" s="78">
        <f>[1]Sheet1!$K$51</f>
        <v>2006.75</v>
      </c>
      <c r="L54" s="71"/>
      <c r="M54" s="72"/>
      <c r="N54" s="71"/>
      <c r="O54" s="72"/>
      <c r="P54" s="40">
        <v>7400000</v>
      </c>
      <c r="Q54" s="41">
        <v>8500000</v>
      </c>
      <c r="R54" s="42" t="s">
        <v>1130</v>
      </c>
      <c r="S54" s="43" t="s">
        <v>1131</v>
      </c>
    </row>
    <row r="55" spans="1:19">
      <c r="A55" s="21" t="s">
        <v>735</v>
      </c>
      <c r="B55" s="27">
        <v>794.72028086713021</v>
      </c>
      <c r="C55" s="28">
        <v>800.80854981529342</v>
      </c>
      <c r="D55" s="28">
        <v>22379.920307905853</v>
      </c>
      <c r="E55" s="28">
        <v>22803.357537522243</v>
      </c>
      <c r="F55" s="28">
        <v>22951.114499367504</v>
      </c>
      <c r="G55" s="28">
        <v>23091.053043475476</v>
      </c>
      <c r="H55" s="28">
        <v>23223.757520375497</v>
      </c>
      <c r="I55" s="29">
        <v>21092.876936620261</v>
      </c>
      <c r="J55" s="68">
        <f>'Expenditure Summary 2020-2021'!N45</f>
        <v>41930</v>
      </c>
      <c r="K55" s="78"/>
      <c r="L55" s="73">
        <f>SUM('[2]Prestig Mun Services'!$AB$3227:$AB$3265)</f>
        <v>63787.829999999994</v>
      </c>
      <c r="M55" s="61">
        <f>SUM('[2]Prestig Mun Services'!$AB$3266:$AB$3277)</f>
        <v>19050.829999999998</v>
      </c>
      <c r="N55" s="59"/>
      <c r="O55" s="61"/>
      <c r="P55" s="63"/>
      <c r="Q55" s="64"/>
      <c r="R55" s="42"/>
      <c r="S55" s="43"/>
    </row>
    <row r="56" spans="1:19">
      <c r="A56" s="21" t="s">
        <v>167</v>
      </c>
      <c r="B56" s="27">
        <v>1029.8926088788321</v>
      </c>
      <c r="C56" s="28">
        <v>1037.7825084341048</v>
      </c>
      <c r="D56" s="28">
        <v>18005.994514829792</v>
      </c>
      <c r="E56" s="28">
        <v>18346.675282631899</v>
      </c>
      <c r="F56" s="28">
        <v>18465.554662357565</v>
      </c>
      <c r="G56" s="28">
        <v>18578.14365387115</v>
      </c>
      <c r="H56" s="28">
        <v>18684.912402386799</v>
      </c>
      <c r="I56" s="29">
        <v>16970.490564642354</v>
      </c>
      <c r="J56" s="68">
        <f>'Expenditure Summary 2020-2021'!N46</f>
        <v>342510.53</v>
      </c>
      <c r="K56" s="77">
        <f>[1]Sheet1!$K$52</f>
        <v>43340</v>
      </c>
      <c r="L56" s="79">
        <f>SUM('[2]Prestig Mun Services'!$AB$654:$AB$668)</f>
        <v>61718.61</v>
      </c>
      <c r="M56" s="83">
        <f>SUM('[2]Prestig Mun Services'!$AB$667:$AB$668)</f>
        <v>2442.5099999999998</v>
      </c>
      <c r="N56" s="83">
        <f>SUM('[2]Prestig Rates'!$AB$1171:$AB$1182)</f>
        <v>29885.010000000009</v>
      </c>
      <c r="O56" s="83">
        <f>SUM('[2]Prestig Rates'!$AB$1183:$AB$1194)</f>
        <v>28320.929999999997</v>
      </c>
      <c r="P56" s="128">
        <v>381413165</v>
      </c>
      <c r="Q56" s="98">
        <v>400000000</v>
      </c>
      <c r="R56" s="25" t="s">
        <v>1130</v>
      </c>
      <c r="S56" s="43" t="s">
        <v>1131</v>
      </c>
    </row>
    <row r="57" spans="1:19">
      <c r="A57" s="21" t="s">
        <v>210</v>
      </c>
      <c r="B57" s="27">
        <v>12034.335681702258</v>
      </c>
      <c r="C57" s="28">
        <v>12126.529468631588</v>
      </c>
      <c r="D57" s="28">
        <v>37185.659117468327</v>
      </c>
      <c r="E57" s="28">
        <v>37889.226970326039</v>
      </c>
      <c r="F57" s="28">
        <v>38134.734547646134</v>
      </c>
      <c r="G57" s="28">
        <v>38367.251327286125</v>
      </c>
      <c r="H57" s="28">
        <v>38587.74824476723</v>
      </c>
      <c r="I57" s="29">
        <v>35047.154805765444</v>
      </c>
      <c r="J57" s="68">
        <f>'Expenditure Summary 2020-2021'!N47</f>
        <v>6474.5</v>
      </c>
      <c r="K57" s="77">
        <f>[1]Sheet1!$K$53</f>
        <v>44160</v>
      </c>
      <c r="L57" s="79">
        <f>SUM('[2]Prestig Mun Services'!$AB$759:$AB$771)</f>
        <v>131161.54</v>
      </c>
      <c r="M57" s="83"/>
      <c r="N57" s="83">
        <f>SUM('[2]Prestig Rates'!$AB$1195:$AB$1206)</f>
        <v>93519.26999999999</v>
      </c>
      <c r="O57" s="83">
        <f>SUM('[2]Prestig Rates'!$AB$1207:$AB$1218)</f>
        <v>88600.319999999978</v>
      </c>
      <c r="P57" s="129"/>
      <c r="Q57" s="127"/>
      <c r="R57" s="25" t="s">
        <v>1130</v>
      </c>
      <c r="S57" s="43" t="s">
        <v>1131</v>
      </c>
    </row>
    <row r="58" spans="1:19">
      <c r="A58" s="21" t="s">
        <v>32</v>
      </c>
      <c r="B58" s="27">
        <f>19070.935017531/29</f>
        <v>657.61844888037933</v>
      </c>
      <c r="C58" s="28">
        <f>6864.07328413109/29</f>
        <v>236.69218221141691</v>
      </c>
      <c r="D58" s="28">
        <f>146034.447416327/29</f>
        <v>5035.6706005629994</v>
      </c>
      <c r="E58" s="28">
        <f>148797.478785151/29</f>
        <v>5130.9475443155516</v>
      </c>
      <c r="F58" s="28">
        <f>149761.629058169/29</f>
        <v>5164.194105454103</v>
      </c>
      <c r="G58" s="28">
        <f>150674.762245414/29</f>
        <v>5195.6814567384135</v>
      </c>
      <c r="H58" s="28">
        <f>151540.691376848/29</f>
        <v>5225.5410819602757</v>
      </c>
      <c r="I58" s="29">
        <f>137636.174994412/29</f>
        <v>4746.0749998073097</v>
      </c>
      <c r="J58" s="68">
        <f>'Expenditure Summary 2020-2021'!N48</f>
        <v>148881.15</v>
      </c>
      <c r="K58" s="77">
        <f>[1]Sheet1!$K$54</f>
        <v>202254.07</v>
      </c>
      <c r="L58" s="75">
        <f>SUM('[2]Prestig Mun Services'!$AB$1271:$AB$1306)</f>
        <v>124854.14000000001</v>
      </c>
      <c r="M58" s="75">
        <f>SUM('[2]Prestig Mun Services'!$AB$1307:$AB$1338)</f>
        <v>596369.22</v>
      </c>
      <c r="N58" s="75">
        <f>SUM('[2]Prestig Rates'!$AB$1219:$AB$1230)</f>
        <v>11001.96</v>
      </c>
      <c r="O58" s="75">
        <f>SUM('[2]Prestig Rates'!$AB$1231:$AB$1242)</f>
        <v>12468</v>
      </c>
      <c r="P58" s="129"/>
      <c r="Q58" s="127"/>
      <c r="R58" s="25" t="s">
        <v>1130</v>
      </c>
      <c r="S58" s="43" t="s">
        <v>1131</v>
      </c>
    </row>
    <row r="59" spans="1:19">
      <c r="A59" s="21" t="s">
        <v>14</v>
      </c>
      <c r="B59" s="27">
        <f>19070.935017531/29</f>
        <v>657.61844888037933</v>
      </c>
      <c r="C59" s="28">
        <f>6864.07328413109/29</f>
        <v>236.69218221141691</v>
      </c>
      <c r="D59" s="28">
        <f>146034.447416327/29</f>
        <v>5035.6706005629994</v>
      </c>
      <c r="E59" s="28">
        <f>148797.478785151/29</f>
        <v>5130.9475443155516</v>
      </c>
      <c r="F59" s="28">
        <f>149761.629058169/29</f>
        <v>5164.194105454103</v>
      </c>
      <c r="G59" s="28">
        <f>150674.762245414/29</f>
        <v>5195.6814567384135</v>
      </c>
      <c r="H59" s="28">
        <f>151540.691376848/29</f>
        <v>5225.5410819602757</v>
      </c>
      <c r="I59" s="29">
        <f>137636.174994412/29</f>
        <v>4746.0749998073097</v>
      </c>
      <c r="J59" s="68">
        <f>'Expenditure Summary 2020-2021'!N49</f>
        <v>1950</v>
      </c>
      <c r="K59" s="77">
        <f>[1]Sheet1!$K$55</f>
        <v>30636</v>
      </c>
      <c r="L59" s="75">
        <f>SUM('[2]Prestig Mun Services'!$AB$669:$AB$692)</f>
        <v>160158.02000000002</v>
      </c>
      <c r="M59" s="75"/>
      <c r="N59" s="75">
        <f>SUM('[2]Prestig Rates'!$AB$1267:$AB$1290)</f>
        <v>344744.55</v>
      </c>
      <c r="O59" s="75"/>
      <c r="P59" s="129"/>
      <c r="Q59" s="127"/>
      <c r="R59" s="25" t="s">
        <v>1130</v>
      </c>
      <c r="S59" s="43" t="s">
        <v>1131</v>
      </c>
    </row>
    <row r="60" spans="1:19">
      <c r="A60" s="21" t="s">
        <v>217</v>
      </c>
      <c r="B60" s="27">
        <f>19070.935017531/29</f>
        <v>657.61844888037933</v>
      </c>
      <c r="C60" s="28">
        <f>6864.07328413109/29</f>
        <v>236.69218221141691</v>
      </c>
      <c r="D60" s="28">
        <f>146034.447416327/29</f>
        <v>5035.6706005629994</v>
      </c>
      <c r="E60" s="28">
        <f>148797.478785151/29</f>
        <v>5130.9475443155516</v>
      </c>
      <c r="F60" s="28">
        <f>149761.629058169/29</f>
        <v>5164.194105454103</v>
      </c>
      <c r="G60" s="28">
        <f>150674.762245414/29</f>
        <v>5195.6814567384135</v>
      </c>
      <c r="H60" s="28">
        <f>151540.691376848/29</f>
        <v>5225.5410819602757</v>
      </c>
      <c r="I60" s="29">
        <f>137636.174994412/29</f>
        <v>4746.0749998073097</v>
      </c>
      <c r="J60" s="68">
        <f>'Expenditure Summary 2020-2021'!N50</f>
        <v>3967.5</v>
      </c>
      <c r="K60" s="77"/>
      <c r="L60" s="75">
        <f>SUM('[2]Prestig Mun Services'!$AB$212:$AB$247)</f>
        <v>81077.2</v>
      </c>
      <c r="M60" s="75">
        <f>SUM('[2]Prestig Mun Services'!$AB$248:$AB$250)</f>
        <v>7502.49</v>
      </c>
      <c r="N60" s="75">
        <f>SUM('[2]Prestig Rates'!$AB$1315:$AB$1326)</f>
        <v>99552.75</v>
      </c>
      <c r="O60" s="75">
        <f>SUM('[2]Prestig Rates'!$AB$1327:$AB$1338)</f>
        <v>94316.51999999999</v>
      </c>
      <c r="P60" s="129"/>
      <c r="Q60" s="127"/>
      <c r="R60" s="25" t="s">
        <v>1130</v>
      </c>
      <c r="S60" s="43" t="s">
        <v>1131</v>
      </c>
    </row>
    <row r="61" spans="1:19">
      <c r="A61" s="21" t="s">
        <v>213</v>
      </c>
      <c r="B61" s="27"/>
      <c r="C61" s="28"/>
      <c r="D61" s="28"/>
      <c r="E61" s="28"/>
      <c r="F61" s="28"/>
      <c r="G61" s="28"/>
      <c r="H61" s="28"/>
      <c r="I61" s="29"/>
      <c r="J61" s="30"/>
      <c r="K61" s="77">
        <f>[1]Sheet1!$K$57</f>
        <v>550330</v>
      </c>
      <c r="L61" s="75">
        <f>SUM('[2]Prestig Mun Services'!$AB$416:$AB$439)</f>
        <v>72135.390000000014</v>
      </c>
      <c r="M61" s="75">
        <v>71642.09</v>
      </c>
      <c r="N61" s="75">
        <f>SUM('[2]Prestig Rates'!$AB$1339:$AB$1350)</f>
        <v>70893.659999999989</v>
      </c>
      <c r="O61" s="75">
        <f>SUM('[2]Prestig Rates'!$AB$1351:$AB$1362)</f>
        <v>67164.78</v>
      </c>
      <c r="P61" s="129"/>
      <c r="Q61" s="127"/>
      <c r="R61" s="25" t="s">
        <v>1130</v>
      </c>
      <c r="S61" s="43" t="s">
        <v>1131</v>
      </c>
    </row>
    <row r="62" spans="1:19">
      <c r="A62" s="21" t="s">
        <v>233</v>
      </c>
      <c r="B62" s="27">
        <f>19070.935017531/29</f>
        <v>657.61844888037933</v>
      </c>
      <c r="C62" s="28">
        <f>6864.07328413109/29</f>
        <v>236.69218221141691</v>
      </c>
      <c r="D62" s="28">
        <f>146034.447416327/29</f>
        <v>5035.6706005629994</v>
      </c>
      <c r="E62" s="28">
        <f>148797.478785151/29</f>
        <v>5130.9475443155516</v>
      </c>
      <c r="F62" s="28">
        <f>149761.629058169/29</f>
        <v>5164.194105454103</v>
      </c>
      <c r="G62" s="28">
        <f>150674.762245414/29</f>
        <v>5195.6814567384135</v>
      </c>
      <c r="H62" s="28">
        <f>151540.691376848/29</f>
        <v>5225.5410819602757</v>
      </c>
      <c r="I62" s="29">
        <f>137636.174994412/29</f>
        <v>4746.0749998073097</v>
      </c>
      <c r="J62" s="68">
        <f>'Expenditure Summary 2020-2021'!N51</f>
        <v>15535.57</v>
      </c>
      <c r="K62" s="77">
        <f>[1]Sheet1!$K$58</f>
        <v>526879.99</v>
      </c>
      <c r="L62" s="75">
        <f>SUM('[2]Prestig Mun Services'!$AB$564:$AB$587)</f>
        <v>6173.4699999999984</v>
      </c>
      <c r="M62" s="75"/>
      <c r="N62" s="75">
        <f>SUM('[2]Prestig Rates'!$AB$1387:$AB$1398)</f>
        <v>90639.26999999999</v>
      </c>
      <c r="O62" s="75">
        <f>SUM('[2]Prestig Rates'!$AB$1399:$AB$1410)</f>
        <v>84702.99</v>
      </c>
      <c r="P62" s="129"/>
      <c r="Q62" s="127"/>
      <c r="R62" s="25" t="s">
        <v>1130</v>
      </c>
      <c r="S62" s="43" t="s">
        <v>1131</v>
      </c>
    </row>
    <row r="63" spans="1:19">
      <c r="A63" s="21" t="s">
        <v>201</v>
      </c>
      <c r="B63" s="27">
        <v>1946.2537490623597</v>
      </c>
      <c r="C63" s="28">
        <v>1961.1637954660248</v>
      </c>
      <c r="D63" s="28">
        <v>4182.5665396289842</v>
      </c>
      <c r="E63" s="28">
        <v>4261.7024062388882</v>
      </c>
      <c r="F63" s="28">
        <v>4289.3165941407506</v>
      </c>
      <c r="G63" s="28">
        <v>4315.4696038091379</v>
      </c>
      <c r="H63" s="28">
        <v>4340.2706440766906</v>
      </c>
      <c r="I63" s="29">
        <v>3942.0319682038671</v>
      </c>
      <c r="J63" s="68">
        <f>'Expenditure Summary 2020-2021'!N52</f>
        <v>21718.35</v>
      </c>
      <c r="K63" s="77">
        <f>[1]Sheet1!$K$59</f>
        <v>171250</v>
      </c>
      <c r="L63" s="79"/>
      <c r="M63" s="83"/>
      <c r="N63" s="83">
        <f>SUM('[2]Prestig Rates'!$AB$1411:$AB$1422)</f>
        <v>51510.540000000008</v>
      </c>
      <c r="O63" s="83">
        <f>SUM('[2]Prestig Rates'!$AB$1423:$AB$1434)</f>
        <v>60279.360000000001</v>
      </c>
      <c r="P63" s="129"/>
      <c r="Q63" s="127"/>
      <c r="R63" s="25"/>
      <c r="S63" s="43"/>
    </row>
    <row r="64" spans="1:19">
      <c r="A64" s="21" t="s">
        <v>177</v>
      </c>
      <c r="B64" s="27"/>
      <c r="C64" s="28"/>
      <c r="D64" s="28"/>
      <c r="E64" s="28"/>
      <c r="F64" s="28"/>
      <c r="G64" s="28"/>
      <c r="H64" s="28"/>
      <c r="I64" s="29"/>
      <c r="J64" s="30"/>
      <c r="K64" s="77">
        <f>[1]Sheet1!$K$61</f>
        <v>63268.12</v>
      </c>
      <c r="L64" s="75">
        <f>SUM('[2]Prestig Mun Services'!$AB$136:$AB$159)</f>
        <v>9285.9399999999987</v>
      </c>
      <c r="M64" s="75">
        <f>SUM('[2]Prestig Mun Services'!$AB$156:$AB$168)</f>
        <v>5176.3500000000013</v>
      </c>
      <c r="N64" s="75">
        <f>SUM('[2]Prestig Rates'!$AB$1459:$AB$1470)</f>
        <v>129720.26999999999</v>
      </c>
      <c r="O64" s="75">
        <f>SUM('[2]Prestig Rates'!$AB$1471:$AB$1482)</f>
        <v>122897.22000000002</v>
      </c>
      <c r="P64" s="129"/>
      <c r="Q64" s="127"/>
      <c r="R64" s="25"/>
      <c r="S64" s="43"/>
    </row>
    <row r="65" spans="1:19">
      <c r="A65" s="21" t="s">
        <v>204</v>
      </c>
      <c r="B65" s="27">
        <v>1029.8926088788321</v>
      </c>
      <c r="C65" s="28">
        <v>1037.7825084341048</v>
      </c>
      <c r="D65" s="28">
        <v>18570.959929768782</v>
      </c>
      <c r="E65" s="28">
        <v>18922.33007388857</v>
      </c>
      <c r="F65" s="28">
        <v>19044.939474638017</v>
      </c>
      <c r="G65" s="28">
        <v>19161.06111669504</v>
      </c>
      <c r="H65" s="28">
        <v>19271.17989679367</v>
      </c>
      <c r="I65" s="29">
        <v>17502.965471022835</v>
      </c>
      <c r="J65" s="68">
        <f>'Expenditure Summary 2020-2021'!N53</f>
        <v>1972</v>
      </c>
      <c r="K65" s="77">
        <f>[1]Sheet1!$K$62</f>
        <v>413820.96</v>
      </c>
      <c r="L65" s="79">
        <f>SUM('[2]Prestig Mun Services'!$AB$169:$AB$194)</f>
        <v>405573.35000000015</v>
      </c>
      <c r="M65" s="83">
        <f>SUM('[2]Prestig Mun Services'!$AB$191:$AB$211)</f>
        <v>301556.73</v>
      </c>
      <c r="N65" s="83">
        <f>SUM('[2]Prestig Rates'!$AB$1483:$AB$1494)</f>
        <v>129720.26999999999</v>
      </c>
      <c r="O65" s="83">
        <f>SUM('[2]Prestig Rates'!$AB$1495:$AB$1506)</f>
        <v>122897.22000000002</v>
      </c>
      <c r="P65" s="129"/>
      <c r="Q65" s="127"/>
      <c r="R65" s="25" t="s">
        <v>1130</v>
      </c>
      <c r="S65" s="43" t="s">
        <v>1131</v>
      </c>
    </row>
    <row r="66" spans="1:19">
      <c r="A66" s="21" t="s">
        <v>476</v>
      </c>
      <c r="B66" s="27">
        <v>7663.3741369330401</v>
      </c>
      <c r="C66" s="28">
        <v>7722.0824446474744</v>
      </c>
      <c r="D66" s="28">
        <v>32336.068894395241</v>
      </c>
      <c r="E66" s="28">
        <v>32947.880520216378</v>
      </c>
      <c r="F66" s="28">
        <v>33161.370078361368</v>
      </c>
      <c r="G66" s="28">
        <v>33363.563041562331</v>
      </c>
      <c r="H66" s="28">
        <v>33555.303720197262</v>
      </c>
      <c r="I66" s="29">
        <v>30476.458915834959</v>
      </c>
      <c r="J66" s="68">
        <f>'Expenditure Summary 2020-2021'!N54</f>
        <v>4849.8500000000004</v>
      </c>
      <c r="K66" s="77"/>
      <c r="L66" s="79"/>
      <c r="M66" s="83"/>
      <c r="N66" s="83"/>
      <c r="O66" s="83">
        <f>SUM('[2]Prestig Rates'!$AB$1120:$AB$1122)</f>
        <v>10911.99</v>
      </c>
      <c r="P66" s="129"/>
      <c r="Q66" s="127"/>
      <c r="R66" s="25"/>
      <c r="S66" s="43"/>
    </row>
    <row r="67" spans="1:19">
      <c r="A67" s="21" t="s">
        <v>194</v>
      </c>
      <c r="B67" s="27">
        <v>7663.3741369330401</v>
      </c>
      <c r="C67" s="28">
        <v>7722.0824446474744</v>
      </c>
      <c r="D67" s="28">
        <v>32593.03703473846</v>
      </c>
      <c r="E67" s="28">
        <v>33209.710602691186</v>
      </c>
      <c r="F67" s="28">
        <v>33424.896718785698</v>
      </c>
      <c r="G67" s="28">
        <v>33628.696468201582</v>
      </c>
      <c r="H67" s="28">
        <v>33821.960870879098</v>
      </c>
      <c r="I67" s="29">
        <v>30718.649115188666</v>
      </c>
      <c r="J67" s="68">
        <f>'Expenditure Summary 2020-2021'!N55</f>
        <v>344435.3</v>
      </c>
      <c r="K67" s="77">
        <f>[1]Sheet1!$K$63</f>
        <v>145433.98000000001</v>
      </c>
      <c r="L67" s="75">
        <f>SUM('[2]Prestig Mun Services'!$AB$308:$AB$346)</f>
        <v>176234.91</v>
      </c>
      <c r="M67" s="75">
        <f>SUM('[2]Prestig Mun Services'!$AB$347:$AB$369)</f>
        <v>229219.75999999995</v>
      </c>
      <c r="N67" s="75">
        <f>SUM('[2]Prestig Rates'!$AB$1507:$AB$1515)</f>
        <v>32494.5</v>
      </c>
      <c r="O67" s="75">
        <f>SUM('[2]Prestig Rates'!$AB$1507:$AB$1515)</f>
        <v>32494.5</v>
      </c>
      <c r="P67" s="129"/>
      <c r="Q67" s="127"/>
      <c r="R67" s="25" t="s">
        <v>1130</v>
      </c>
      <c r="S67" s="43" t="s">
        <v>1131</v>
      </c>
    </row>
    <row r="68" spans="1:19">
      <c r="A68" s="21" t="s">
        <v>420</v>
      </c>
      <c r="B68" s="27"/>
      <c r="C68" s="28"/>
      <c r="D68" s="28"/>
      <c r="E68" s="28"/>
      <c r="F68" s="28"/>
      <c r="G68" s="28"/>
      <c r="H68" s="28"/>
      <c r="I68" s="29"/>
      <c r="J68" s="68"/>
      <c r="K68" s="77">
        <f>[1]Sheet1!$K$69</f>
        <v>2496.94</v>
      </c>
      <c r="L68" s="75"/>
      <c r="M68" s="75"/>
      <c r="N68" s="75"/>
      <c r="O68" s="75"/>
      <c r="P68" s="129"/>
      <c r="Q68" s="127"/>
      <c r="R68" s="25"/>
      <c r="S68" s="43"/>
    </row>
    <row r="69" spans="1:19">
      <c r="A69" s="21" t="s">
        <v>78</v>
      </c>
      <c r="B69" s="27">
        <v>4865.6343726558989</v>
      </c>
      <c r="C69" s="28">
        <v>4902.9094886650637</v>
      </c>
      <c r="D69" s="28">
        <v>40118.011867909736</v>
      </c>
      <c r="E69" s="28">
        <v>40877.061032042111</v>
      </c>
      <c r="F69" s="28">
        <v>41141.928621708212</v>
      </c>
      <c r="G69" s="28">
        <v>41392.780997233363</v>
      </c>
      <c r="H69" s="28">
        <v>41630.665659285485</v>
      </c>
      <c r="I69" s="29">
        <v>37810.871335978976</v>
      </c>
      <c r="J69" s="68">
        <f>'Expenditure Summary 2020-2021'!N60</f>
        <v>23180</v>
      </c>
      <c r="K69" s="77"/>
      <c r="L69" s="75">
        <f>SUM('[2]Prestig Mun Services'!$AB$370:$AB$403)</f>
        <v>64532.420000000006</v>
      </c>
      <c r="M69" s="75">
        <f>SUM('[2]Prestig Mun Services'!$AB$404:$AB$415)</f>
        <v>6776.1800000000021</v>
      </c>
      <c r="N69" s="75"/>
      <c r="O69" s="75"/>
      <c r="P69" s="129"/>
      <c r="Q69" s="127"/>
      <c r="R69" s="25"/>
      <c r="S69" s="43"/>
    </row>
    <row r="70" spans="1:19">
      <c r="A70" s="21" t="s">
        <v>1102</v>
      </c>
      <c r="B70" s="34">
        <v>5757.667340976147</v>
      </c>
      <c r="C70" s="35">
        <v>5801.7762282536578</v>
      </c>
      <c r="D70" s="35">
        <v>20112.768771828094</v>
      </c>
      <c r="E70" s="35">
        <v>20493.310568737412</v>
      </c>
      <c r="F70" s="35">
        <v>20626.099317184016</v>
      </c>
      <c r="G70" s="35">
        <v>20751.861676530563</v>
      </c>
      <c r="H70" s="35">
        <v>20871.122800884688</v>
      </c>
      <c r="I70" s="36">
        <v>18956.106667145046</v>
      </c>
      <c r="J70" s="68">
        <f>'Expenditure Summary 2020-2021'!N62</f>
        <v>462377.73</v>
      </c>
      <c r="K70" s="77">
        <f>[1]Sheet1!$K$72</f>
        <v>182308.12000000002</v>
      </c>
      <c r="L70" s="75">
        <f>SUM('[2]Prestig Mun Services'!$AB$1101:$AB$1160)</f>
        <v>76737.489999999991</v>
      </c>
      <c r="M70" s="75">
        <f>SUM('[2]Prestig Mun Services'!$AB$1161:$AB$1175)</f>
        <v>10390.320000000002</v>
      </c>
      <c r="N70" s="75">
        <f>SUM('[2]Prestig Rates'!$AB$1564:$AB$1575)</f>
        <v>77351.909999999989</v>
      </c>
      <c r="O70" s="75">
        <f>SUM('[2]Prestig Rates'!$AB$1576:$AB$1587)</f>
        <v>72231.390000000014</v>
      </c>
      <c r="P70" s="129"/>
      <c r="Q70" s="127"/>
      <c r="R70" s="25"/>
      <c r="S70" s="43"/>
    </row>
    <row r="71" spans="1:19" ht="15.75" thickBot="1">
      <c r="A71" s="21" t="s">
        <v>584</v>
      </c>
      <c r="B71" s="27"/>
      <c r="C71" s="28"/>
      <c r="D71" s="28"/>
      <c r="E71" s="28"/>
      <c r="F71" s="28"/>
      <c r="G71" s="28"/>
      <c r="H71" s="28"/>
      <c r="I71" s="29"/>
      <c r="J71" s="30"/>
      <c r="K71" s="77">
        <f>[1]Sheet1!$K$73</f>
        <v>6947.73</v>
      </c>
      <c r="L71" s="75">
        <f>SUM('[2]Prestig Mun Services'!$AB$3078:$AB$3084)</f>
        <v>24465.9</v>
      </c>
      <c r="M71" s="75"/>
      <c r="N71" s="75"/>
      <c r="O71" s="75"/>
      <c r="P71" s="129"/>
      <c r="Q71" s="127"/>
      <c r="R71" s="25" t="s">
        <v>1130</v>
      </c>
      <c r="S71" s="43" t="s">
        <v>1131</v>
      </c>
    </row>
    <row r="72" spans="1:19" ht="16.5" thickBot="1">
      <c r="A72" s="49" t="s">
        <v>1136</v>
      </c>
      <c r="B72" s="50">
        <f t="shared" ref="B72:Q72" si="0">SUM(B4:B71)</f>
        <v>155257.31467511601</v>
      </c>
      <c r="C72" s="50">
        <f t="shared" si="0"/>
        <v>154742.86787245423</v>
      </c>
      <c r="D72" s="50">
        <f t="shared" si="0"/>
        <v>1298449.8324649376</v>
      </c>
      <c r="E72" s="51">
        <f t="shared" si="0"/>
        <v>1323017.0334330576</v>
      </c>
      <c r="F72" s="50">
        <f t="shared" si="0"/>
        <v>1331589.6735369507</v>
      </c>
      <c r="G72" s="50">
        <f t="shared" si="0"/>
        <v>1339708.7006225027</v>
      </c>
      <c r="H72" s="50">
        <f t="shared" si="0"/>
        <v>1347408.0178420248</v>
      </c>
      <c r="I72" s="51">
        <f t="shared" si="0"/>
        <v>1223777.4821245964</v>
      </c>
      <c r="J72" s="85">
        <f t="shared" si="0"/>
        <v>8150858.2400000021</v>
      </c>
      <c r="K72" s="86">
        <f t="shared" si="0"/>
        <v>10578066.209999999</v>
      </c>
      <c r="L72" s="87">
        <f t="shared" si="0"/>
        <v>8849001.4300000016</v>
      </c>
      <c r="M72" s="88">
        <f t="shared" si="0"/>
        <v>7714057.6899999995</v>
      </c>
      <c r="N72" s="89">
        <f t="shared" si="0"/>
        <v>2878710.66</v>
      </c>
      <c r="O72" s="89">
        <f t="shared" si="0"/>
        <v>2177757.4900000002</v>
      </c>
      <c r="P72" s="52">
        <f t="shared" si="0"/>
        <v>832475471</v>
      </c>
      <c r="Q72" s="52">
        <f t="shared" si="0"/>
        <v>861315300</v>
      </c>
      <c r="R72" s="53"/>
      <c r="S72" s="54"/>
    </row>
    <row r="73" spans="1:19" ht="15.75">
      <c r="A73" s="55"/>
      <c r="B73" s="56"/>
      <c r="C73" s="56"/>
      <c r="D73" s="56"/>
      <c r="E73" s="56"/>
      <c r="F73" s="56"/>
      <c r="G73" s="56"/>
      <c r="H73" s="56"/>
      <c r="I73" s="56"/>
      <c r="J73" s="90"/>
      <c r="K73" s="91"/>
      <c r="L73" s="92"/>
      <c r="M73" s="90"/>
      <c r="N73" s="90"/>
      <c r="O73" s="93"/>
      <c r="P73" s="57"/>
      <c r="Q73" s="57"/>
      <c r="R73" s="58"/>
      <c r="S73" s="58"/>
    </row>
    <row r="74" spans="1:19" ht="15.75">
      <c r="A74" s="55"/>
      <c r="B74" s="56"/>
      <c r="C74" s="56"/>
      <c r="D74" s="56"/>
      <c r="E74" s="56"/>
      <c r="F74" s="56"/>
      <c r="G74" s="56"/>
      <c r="H74" s="56"/>
      <c r="I74" s="56"/>
      <c r="J74" s="92"/>
      <c r="K74" s="91"/>
      <c r="L74" s="92"/>
      <c r="M74" s="90"/>
      <c r="N74" s="90"/>
      <c r="O74" s="93"/>
      <c r="P74" s="57"/>
      <c r="Q74" s="57"/>
      <c r="R74" s="58"/>
      <c r="S74" s="58"/>
    </row>
  </sheetData>
  <sortState ref="A4:O79">
    <sortCondition ref="A4"/>
  </sortState>
  <mergeCells count="24">
    <mergeCell ref="Q56:Q71"/>
    <mergeCell ref="P48:P51"/>
    <mergeCell ref="Q48:Q51"/>
    <mergeCell ref="P56:P71"/>
    <mergeCell ref="P1:Q1"/>
    <mergeCell ref="P4:P10"/>
    <mergeCell ref="Q32:Q36"/>
    <mergeCell ref="P32:P36"/>
    <mergeCell ref="R1:R3"/>
    <mergeCell ref="Q4:Q10"/>
    <mergeCell ref="S1:S3"/>
    <mergeCell ref="B2:I2"/>
    <mergeCell ref="J2:J3"/>
    <mergeCell ref="K2:K3"/>
    <mergeCell ref="L2:L3"/>
    <mergeCell ref="M2:M3"/>
    <mergeCell ref="N2:N3"/>
    <mergeCell ref="O2:O3"/>
    <mergeCell ref="P2:P3"/>
    <mergeCell ref="Q2:Q3"/>
    <mergeCell ref="A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topLeftCell="A4" zoomScale="80" zoomScaleNormal="80" workbookViewId="0">
      <selection activeCell="O54" sqref="O54"/>
    </sheetView>
  </sheetViews>
  <sheetFormatPr defaultRowHeight="15"/>
  <cols>
    <col min="1" max="1" width="35.28515625" bestFit="1" customWidth="1"/>
    <col min="2" max="2" width="13.5703125" bestFit="1" customWidth="1"/>
    <col min="3" max="3" width="12.42578125" bestFit="1" customWidth="1"/>
    <col min="4" max="4" width="15.28515625" bestFit="1" customWidth="1"/>
    <col min="5" max="7" width="13.5703125" bestFit="1" customWidth="1"/>
    <col min="8" max="10" width="15.28515625" bestFit="1" customWidth="1"/>
    <col min="11" max="11" width="12.42578125" bestFit="1" customWidth="1"/>
    <col min="12" max="13" width="13.5703125" bestFit="1" customWidth="1"/>
    <col min="14" max="14" width="15.28515625" customWidth="1"/>
    <col min="15" max="15" width="13.28515625" style="13" customWidth="1"/>
  </cols>
  <sheetData>
    <row r="1" spans="1:15" ht="18" thickBot="1">
      <c r="A1" s="6" t="s">
        <v>1099</v>
      </c>
      <c r="B1" s="7">
        <v>43922</v>
      </c>
      <c r="C1" s="7">
        <v>43952</v>
      </c>
      <c r="D1" s="7">
        <v>43983</v>
      </c>
      <c r="E1" s="7">
        <v>44013</v>
      </c>
      <c r="F1" s="7">
        <v>44044</v>
      </c>
      <c r="G1" s="7">
        <v>44075</v>
      </c>
      <c r="H1" s="7">
        <v>44105</v>
      </c>
      <c r="I1" s="7">
        <v>44136</v>
      </c>
      <c r="J1" s="7">
        <v>44166</v>
      </c>
      <c r="K1" s="7">
        <v>44197</v>
      </c>
      <c r="L1" s="7">
        <v>44228</v>
      </c>
      <c r="M1" s="7">
        <v>44256</v>
      </c>
    </row>
    <row r="2" spans="1:15" ht="15.75" thickTop="1">
      <c r="A2" t="s">
        <v>29</v>
      </c>
      <c r="D2" s="5">
        <f>SUM('2020 2021'!H2:H4)</f>
        <v>4059.65</v>
      </c>
      <c r="I2" s="5">
        <f>SUM('2020 2021'!H5:H6)</f>
        <v>27705</v>
      </c>
      <c r="N2" s="3">
        <f>SUM(B2:M2)</f>
        <v>31764.65</v>
      </c>
      <c r="O2" s="12"/>
    </row>
    <row r="3" spans="1:15">
      <c r="A3" t="s">
        <v>24</v>
      </c>
      <c r="B3" s="5">
        <f>'2020 2021'!H7</f>
        <v>11753</v>
      </c>
      <c r="G3" s="5">
        <f>'2020 2021'!H8</f>
        <v>2899.48</v>
      </c>
      <c r="H3" s="5">
        <f>SUM('2020 2021'!H9:H11)</f>
        <v>15868.369999999999</v>
      </c>
      <c r="I3" s="5">
        <f>SUM('2020 2021'!H12:H13)</f>
        <v>23280</v>
      </c>
      <c r="N3" s="3">
        <f t="shared" ref="N3:N64" si="0">SUM(B3:M3)</f>
        <v>53800.85</v>
      </c>
      <c r="O3" s="5"/>
    </row>
    <row r="4" spans="1:15">
      <c r="A4" t="s">
        <v>169</v>
      </c>
      <c r="B4" s="5"/>
      <c r="F4" s="5">
        <f>'2020 2021'!H14</f>
        <v>207650</v>
      </c>
      <c r="G4" s="5"/>
      <c r="H4" s="5"/>
      <c r="I4" s="5"/>
      <c r="N4" s="3">
        <f t="shared" si="0"/>
        <v>207650</v>
      </c>
      <c r="O4" s="5"/>
    </row>
    <row r="5" spans="1:15">
      <c r="A5" t="s">
        <v>73</v>
      </c>
      <c r="D5" s="5">
        <f>'2020 2021'!H15</f>
        <v>13201</v>
      </c>
      <c r="G5" s="5">
        <f>SUM('2020 2021'!H16:H17)</f>
        <v>16141</v>
      </c>
      <c r="H5" s="5">
        <f>SUM('2020 2021'!H18:H20)</f>
        <v>24235</v>
      </c>
      <c r="J5" s="5">
        <f>SUM('2020 2021'!H21:H22)</f>
        <v>441462.58</v>
      </c>
      <c r="N5" s="3">
        <f t="shared" si="0"/>
        <v>495039.58</v>
      </c>
    </row>
    <row r="6" spans="1:15">
      <c r="A6" t="s">
        <v>237</v>
      </c>
      <c r="I6" s="5">
        <f>'2020 2021'!H23</f>
        <v>4386.05</v>
      </c>
      <c r="N6" s="3">
        <f t="shared" si="0"/>
        <v>4386.05</v>
      </c>
    </row>
    <row r="7" spans="1:15">
      <c r="A7" t="s">
        <v>22</v>
      </c>
      <c r="J7" s="5">
        <f>'2020 2021'!H24</f>
        <v>18270</v>
      </c>
      <c r="N7" s="3">
        <f t="shared" si="0"/>
        <v>18270</v>
      </c>
    </row>
    <row r="8" spans="1:15">
      <c r="A8" t="s">
        <v>354</v>
      </c>
      <c r="D8" s="5">
        <f>'2020 2021'!H25</f>
        <v>9600</v>
      </c>
      <c r="J8" s="5">
        <f>'2020 2021'!H26</f>
        <v>1295</v>
      </c>
      <c r="N8" s="3">
        <f t="shared" si="0"/>
        <v>10895</v>
      </c>
    </row>
    <row r="9" spans="1:15">
      <c r="A9" t="s">
        <v>70</v>
      </c>
      <c r="D9" s="5">
        <f>SUM('2020 2021'!H27:H35)</f>
        <v>61487.210000000006</v>
      </c>
      <c r="F9" s="5">
        <f>'2020 2021'!H36</f>
        <v>523.25</v>
      </c>
      <c r="H9" s="5">
        <f>SUM('2020 2021'!H37:H38)</f>
        <v>3673.78</v>
      </c>
      <c r="I9" s="5">
        <f>SUM('2020 2021'!H39:H40)</f>
        <v>29985</v>
      </c>
      <c r="L9" s="5">
        <f>'2020 2021'!H41</f>
        <v>19987</v>
      </c>
      <c r="N9" s="3">
        <f t="shared" si="0"/>
        <v>115656.24</v>
      </c>
    </row>
    <row r="10" spans="1:15">
      <c r="A10" t="s">
        <v>585</v>
      </c>
      <c r="D10" s="5">
        <f>SUM('2020 2021'!H42:H43)</f>
        <v>1152.3</v>
      </c>
      <c r="N10" s="3">
        <f t="shared" si="0"/>
        <v>1152.3</v>
      </c>
    </row>
    <row r="11" spans="1:15">
      <c r="A11" t="s">
        <v>103</v>
      </c>
      <c r="D11" s="5">
        <f>'2020 2021'!H273</f>
        <v>11960</v>
      </c>
      <c r="H11" s="5">
        <f>'2020 2021'!H274</f>
        <v>349445.7</v>
      </c>
      <c r="I11" s="5">
        <f>'2020 2021'!H275</f>
        <v>8385</v>
      </c>
      <c r="J11" s="5">
        <f>'2020 2021'!H276</f>
        <v>349445.7</v>
      </c>
      <c r="M11" s="5"/>
      <c r="N11" s="3">
        <f t="shared" si="0"/>
        <v>719236.4</v>
      </c>
    </row>
    <row r="12" spans="1:15">
      <c r="A12" t="s">
        <v>131</v>
      </c>
      <c r="D12" s="5">
        <f>SUM('2020 2021'!H80:H81)</f>
        <v>1152.3</v>
      </c>
      <c r="F12" s="5">
        <f>'2020 2021'!H82</f>
        <v>2175.6</v>
      </c>
      <c r="H12" s="5">
        <f>'2020 2021'!H83</f>
        <v>5803.31</v>
      </c>
      <c r="I12" s="5">
        <f>'2020 2021'!H84</f>
        <v>28669.5</v>
      </c>
      <c r="J12" s="5"/>
      <c r="M12" s="5"/>
      <c r="N12" s="3">
        <f t="shared" si="0"/>
        <v>37800.71</v>
      </c>
    </row>
    <row r="13" spans="1:15">
      <c r="A13" t="s">
        <v>135</v>
      </c>
      <c r="G13" s="5">
        <f>'2020 2021'!H58</f>
        <v>2593.25</v>
      </c>
      <c r="N13" s="3">
        <f t="shared" si="0"/>
        <v>2593.25</v>
      </c>
    </row>
    <row r="14" spans="1:15">
      <c r="A14" t="s">
        <v>133</v>
      </c>
      <c r="D14" s="5">
        <f>SUM('2020 2021'!H59:H64)</f>
        <v>30448.25</v>
      </c>
      <c r="H14" s="5">
        <f>'2020 2021'!H65</f>
        <v>10119.129999999999</v>
      </c>
      <c r="I14" s="5">
        <f>'2020 2021'!H66</f>
        <v>11170</v>
      </c>
      <c r="J14" s="5">
        <f>'2020 2021'!H67</f>
        <v>11350</v>
      </c>
      <c r="N14" s="3">
        <f t="shared" si="0"/>
        <v>63087.38</v>
      </c>
    </row>
    <row r="15" spans="1:15">
      <c r="A15" t="s">
        <v>11</v>
      </c>
      <c r="D15" s="5">
        <f>SUM('2020 2021'!H68:H69)</f>
        <v>22780.71</v>
      </c>
      <c r="F15" s="5">
        <f>'2020 2021'!H70</f>
        <v>2175.6</v>
      </c>
      <c r="G15" s="5">
        <f>'2020 2021'!H71</f>
        <v>8952.42</v>
      </c>
      <c r="H15" s="5">
        <f>SUM('2020 2021'!H72:H75)</f>
        <v>30301.119999999999</v>
      </c>
      <c r="J15" s="5">
        <f>'2020 2021'!H76</f>
        <v>14703.28</v>
      </c>
      <c r="N15" s="3">
        <f t="shared" si="0"/>
        <v>78913.12999999999</v>
      </c>
    </row>
    <row r="16" spans="1:15">
      <c r="A16" t="s">
        <v>606</v>
      </c>
      <c r="D16" s="5">
        <f>SUM('2020 2021'!H77:H78)</f>
        <v>9457.65</v>
      </c>
      <c r="I16" s="5">
        <f>'2020 2021'!H79</f>
        <v>10400</v>
      </c>
      <c r="N16" s="3">
        <f t="shared" si="0"/>
        <v>19857.650000000001</v>
      </c>
    </row>
    <row r="17" spans="1:15">
      <c r="A17" t="s">
        <v>277</v>
      </c>
      <c r="D17" s="5">
        <f>'2020 2021'!H85</f>
        <v>1641.63</v>
      </c>
      <c r="N17" s="3">
        <f t="shared" si="0"/>
        <v>1641.63</v>
      </c>
    </row>
    <row r="18" spans="1:15">
      <c r="A18" t="s">
        <v>318</v>
      </c>
      <c r="D18" s="5">
        <f>SUM('2020 2021'!H86:H88)</f>
        <v>31125.69</v>
      </c>
      <c r="G18" s="5">
        <f>'2020 2021'!H89</f>
        <v>805</v>
      </c>
      <c r="I18" s="5">
        <f>'2020 2021'!H90</f>
        <v>2243</v>
      </c>
      <c r="J18" s="5">
        <f>'2020 2021'!H91</f>
        <v>20527.5</v>
      </c>
      <c r="M18" s="5">
        <f>'2020 2021'!H92</f>
        <v>18244.75</v>
      </c>
      <c r="N18" s="3">
        <f t="shared" si="0"/>
        <v>72945.94</v>
      </c>
    </row>
    <row r="19" spans="1:15">
      <c r="A19" t="s">
        <v>47</v>
      </c>
      <c r="G19" s="5">
        <f>SUM('2020 2021'!H93:H94)</f>
        <v>14910</v>
      </c>
      <c r="H19" s="5">
        <f>SUM('2020 2021'!H95:H98)</f>
        <v>412606.48</v>
      </c>
      <c r="I19" s="5">
        <f>'2020 2021'!H99</f>
        <v>19000</v>
      </c>
      <c r="L19" s="5">
        <f>SUM('2020 2021'!H100:H101)</f>
        <v>38530.75</v>
      </c>
      <c r="N19" s="3">
        <f t="shared" si="0"/>
        <v>485047.23</v>
      </c>
    </row>
    <row r="20" spans="1:15">
      <c r="A20" t="s">
        <v>75</v>
      </c>
      <c r="D20" s="5">
        <f>'2020 2021'!H102</f>
        <v>12565</v>
      </c>
      <c r="F20" s="5">
        <f>'2020 2021'!H103</f>
        <v>2064.64</v>
      </c>
      <c r="H20" s="5">
        <f>'2020 2021'!H104</f>
        <v>7455</v>
      </c>
      <c r="I20" s="5">
        <f>'2020 2021'!H105</f>
        <v>3410</v>
      </c>
      <c r="J20" s="5">
        <f>SUM('2020 2021'!H106:H107)</f>
        <v>371482</v>
      </c>
      <c r="N20" s="3">
        <f t="shared" si="0"/>
        <v>396976.64000000001</v>
      </c>
    </row>
    <row r="21" spans="1:15">
      <c r="A21" t="s">
        <v>294</v>
      </c>
      <c r="D21" s="5">
        <f>SUM('2020 2021'!H108:H109)</f>
        <v>81621</v>
      </c>
      <c r="G21" s="5">
        <f>'2020 2021'!H110</f>
        <v>3447</v>
      </c>
      <c r="J21" s="5">
        <f>'2020 2021'!H111</f>
        <v>11455</v>
      </c>
      <c r="N21" s="3">
        <f t="shared" si="0"/>
        <v>96523</v>
      </c>
    </row>
    <row r="22" spans="1:15">
      <c r="A22" t="s">
        <v>115</v>
      </c>
      <c r="D22" s="5">
        <f>'2020 2021'!H112</f>
        <v>19714</v>
      </c>
      <c r="F22" s="5">
        <f>'2020 2021'!H113</f>
        <v>1810.96</v>
      </c>
      <c r="G22" s="5">
        <f>'2020 2021'!H114</f>
        <v>2162</v>
      </c>
      <c r="H22" s="5">
        <f>SUM('2020 2021'!H115:H116)</f>
        <v>8035.74</v>
      </c>
      <c r="I22" s="5">
        <f>'2020 2021'!H117</f>
        <v>22310</v>
      </c>
      <c r="M22" s="5">
        <f>SUM('2020 2021'!H118:H119)</f>
        <v>12627</v>
      </c>
      <c r="N22" s="3">
        <f t="shared" si="0"/>
        <v>66659.7</v>
      </c>
    </row>
    <row r="23" spans="1:15">
      <c r="A23" t="s">
        <v>142</v>
      </c>
      <c r="J23" s="5">
        <f>'2020 2021'!H121</f>
        <v>26277.5</v>
      </c>
      <c r="K23" s="5">
        <f>'2020 2021'!H122</f>
        <v>12880</v>
      </c>
      <c r="N23" s="3">
        <f t="shared" si="0"/>
        <v>39157.5</v>
      </c>
    </row>
    <row r="24" spans="1:15">
      <c r="A24" t="s">
        <v>27</v>
      </c>
      <c r="C24" s="5">
        <f>'2020 2021'!H123</f>
        <v>19343</v>
      </c>
      <c r="D24" s="5">
        <f>SUM('2020 2021'!H124:H129)</f>
        <v>29065.390000000007</v>
      </c>
      <c r="F24" s="5">
        <f>'2020 2021'!H130</f>
        <v>3759.65</v>
      </c>
      <c r="G24" s="5">
        <f>'2020 2021'!H131</f>
        <v>6400</v>
      </c>
      <c r="H24" s="5">
        <f>SUM('2020 2021'!H132:H135)</f>
        <v>24699.010000000002</v>
      </c>
      <c r="I24" s="5">
        <f>'2020 2021'!H136</f>
        <v>12060</v>
      </c>
      <c r="J24" s="5">
        <f>SUM('2020 2021'!H137:H138)</f>
        <v>37580.25</v>
      </c>
      <c r="N24" s="3">
        <f t="shared" si="0"/>
        <v>132907.30000000002</v>
      </c>
    </row>
    <row r="25" spans="1:15">
      <c r="A25" t="s">
        <v>60</v>
      </c>
      <c r="G25" s="5">
        <f>'2020 2021'!H139</f>
        <v>5545</v>
      </c>
      <c r="H25" s="5">
        <f>'2020 2021'!H140</f>
        <v>10655</v>
      </c>
      <c r="I25" s="5">
        <f>SUM('2020 2021'!H141:H142)</f>
        <v>344977.5</v>
      </c>
      <c r="N25" s="3">
        <f t="shared" si="0"/>
        <v>361177.5</v>
      </c>
    </row>
    <row r="26" spans="1:15">
      <c r="A26" t="s">
        <v>62</v>
      </c>
      <c r="D26" s="5">
        <f>'2020 2021'!H143</f>
        <v>18395</v>
      </c>
      <c r="F26" s="5">
        <f>'2020 2021'!H144</f>
        <v>287520</v>
      </c>
      <c r="G26" s="5">
        <f>'2020 2021'!H145</f>
        <v>14327.24</v>
      </c>
      <c r="H26" s="5">
        <f>SUM('2020 2021'!H146:H148)</f>
        <v>21529.21</v>
      </c>
      <c r="J26" s="5">
        <f>'2020 2021'!H149</f>
        <v>32119.5</v>
      </c>
      <c r="N26" s="3">
        <f t="shared" si="0"/>
        <v>373890.95</v>
      </c>
    </row>
    <row r="27" spans="1:15">
      <c r="A27" t="s">
        <v>154</v>
      </c>
      <c r="F27" s="5">
        <f>'2020 2021'!H150</f>
        <v>35141.800000000003</v>
      </c>
      <c r="G27" s="5">
        <f>'2020 2021'!H151</f>
        <v>290067.43</v>
      </c>
      <c r="H27" s="5">
        <f>SUM('2020 2021'!H152:H153)</f>
        <v>10264.33</v>
      </c>
      <c r="J27" s="5">
        <f>'2020 2021'!H154</f>
        <v>57546</v>
      </c>
      <c r="N27" s="3">
        <f t="shared" si="0"/>
        <v>393019.56</v>
      </c>
    </row>
    <row r="28" spans="1:15">
      <c r="A28" t="s">
        <v>86</v>
      </c>
      <c r="B28" s="5">
        <f>'2020 2021'!H155</f>
        <v>6208.58</v>
      </c>
      <c r="G28" s="5">
        <f>'2020 2021'!H156</f>
        <v>6400</v>
      </c>
      <c r="H28" s="5">
        <f>SUM('2020 2021'!H157:H162)</f>
        <v>33166.14</v>
      </c>
      <c r="N28" s="3">
        <f t="shared" si="0"/>
        <v>45774.720000000001</v>
      </c>
      <c r="O28" s="5"/>
    </row>
    <row r="29" spans="1:15">
      <c r="A29" t="s">
        <v>49</v>
      </c>
      <c r="C29" s="5">
        <f>'2020 2021'!H163</f>
        <v>19429.25</v>
      </c>
      <c r="F29" s="5">
        <f>'2020 2021'!H164</f>
        <v>6610.67</v>
      </c>
      <c r="G29" s="5">
        <f>SUM('2020 2021'!H165:H166)</f>
        <v>6659.61</v>
      </c>
      <c r="H29" s="5">
        <f>'2020 2021'!H167</f>
        <v>1925.54</v>
      </c>
      <c r="I29" s="5">
        <f>SUM('2020 2021'!H168:H169)</f>
        <v>24472.5</v>
      </c>
      <c r="N29" s="3">
        <f t="shared" si="0"/>
        <v>59097.57</v>
      </c>
    </row>
    <row r="30" spans="1:15">
      <c r="A30" t="s">
        <v>55</v>
      </c>
      <c r="B30" s="5">
        <f>'2020 2021'!H170</f>
        <v>1709.75</v>
      </c>
      <c r="D30" s="5">
        <f>SUM('2020 2021'!H171:H177)</f>
        <v>271044.75</v>
      </c>
      <c r="F30" s="5">
        <f>'2020 2021'!H178</f>
        <v>1320.35</v>
      </c>
      <c r="G30" s="5">
        <f>'2020 2021'!H179</f>
        <v>6400</v>
      </c>
      <c r="H30" s="5">
        <f>SUM('2020 2021'!H180:H184)</f>
        <v>63788.69</v>
      </c>
      <c r="I30" s="5">
        <f>SUM('2020 2021'!H185:H188)</f>
        <v>20870</v>
      </c>
      <c r="J30" s="5">
        <f>SUM('2020 2021'!H189:H192)</f>
        <v>28073.8</v>
      </c>
      <c r="L30" s="5">
        <f>'2020 2021'!H193</f>
        <v>22040</v>
      </c>
      <c r="N30" s="3">
        <f t="shared" si="0"/>
        <v>415247.33999999997</v>
      </c>
      <c r="O30" s="5"/>
    </row>
    <row r="31" spans="1:15">
      <c r="A31" t="s">
        <v>66</v>
      </c>
      <c r="D31" s="5">
        <f>SUM('2020 2021'!H194:H195)</f>
        <v>16015</v>
      </c>
      <c r="G31" s="5">
        <f>'2020 2021'!H196</f>
        <v>6400</v>
      </c>
      <c r="H31" s="5">
        <f>SUM('2020 2021'!H197:H201)</f>
        <v>440899.5</v>
      </c>
      <c r="I31" s="5">
        <f>'2020 2021'!H202</f>
        <v>92805</v>
      </c>
      <c r="J31" s="5">
        <f>'2020 2021'!H203</f>
        <v>1350</v>
      </c>
      <c r="N31" s="3">
        <f t="shared" si="0"/>
        <v>557469.5</v>
      </c>
    </row>
    <row r="32" spans="1:15">
      <c r="A32" t="s">
        <v>44</v>
      </c>
      <c r="G32" s="5">
        <f>'2020 2021'!H204</f>
        <v>6400</v>
      </c>
      <c r="H32" s="5">
        <f>SUM('2020 2021'!H205:H206)</f>
        <v>16780</v>
      </c>
      <c r="N32" s="3">
        <f t="shared" si="0"/>
        <v>23180</v>
      </c>
    </row>
    <row r="33" spans="1:15">
      <c r="A33" t="s">
        <v>51</v>
      </c>
      <c r="D33" s="5">
        <f>'2020 2021'!H208</f>
        <v>14777.5</v>
      </c>
      <c r="G33" s="5">
        <f>SUM('2020 2021'!H209:H210)</f>
        <v>1610.86</v>
      </c>
      <c r="H33" s="5">
        <f>'2020 2021'!H211</f>
        <v>4097.6000000000004</v>
      </c>
      <c r="N33" s="3">
        <f t="shared" si="0"/>
        <v>20485.96</v>
      </c>
    </row>
    <row r="34" spans="1:15">
      <c r="A34" t="s">
        <v>139</v>
      </c>
      <c r="D34" s="5">
        <f>SUM('2020 2021'!H212:H214)</f>
        <v>153294.20000000001</v>
      </c>
      <c r="G34" s="5">
        <f>'2020 2021'!H215</f>
        <v>4285.66</v>
      </c>
      <c r="H34" s="5">
        <f>'2020 2021'!H216</f>
        <v>600</v>
      </c>
      <c r="I34" s="5">
        <f>SUM('2020 2021'!H217:H219)</f>
        <v>27329</v>
      </c>
      <c r="J34" s="5">
        <f>'2020 2021'!H220</f>
        <v>5965.6</v>
      </c>
      <c r="N34" s="3">
        <f t="shared" si="0"/>
        <v>191474.46000000002</v>
      </c>
    </row>
    <row r="35" spans="1:15">
      <c r="A35" t="s">
        <v>37</v>
      </c>
      <c r="B35" s="5">
        <f>'2020 2021'!H221</f>
        <v>1750</v>
      </c>
      <c r="J35" s="5">
        <f>'2020 2021'!H222</f>
        <v>2530</v>
      </c>
      <c r="N35" s="3">
        <f t="shared" si="0"/>
        <v>4280</v>
      </c>
      <c r="O35" s="5"/>
    </row>
    <row r="36" spans="1:15">
      <c r="A36" t="s">
        <v>88</v>
      </c>
      <c r="D36" s="5">
        <f>'2020 2021'!H223</f>
        <v>17192.5</v>
      </c>
      <c r="F36" s="5">
        <f>'2020 2021'!H224</f>
        <v>2175.6</v>
      </c>
      <c r="G36" s="5">
        <f>SUM('2020 2021'!H225:H226)</f>
        <v>7205</v>
      </c>
      <c r="H36" s="5">
        <f>SUM('2020 2021'!H227:H229)</f>
        <v>24235</v>
      </c>
      <c r="I36" s="5">
        <f>'2020 2021'!H230</f>
        <v>454873.88</v>
      </c>
      <c r="J36" s="5">
        <f>SUM('2020 2021'!H231:H232)</f>
        <v>6450</v>
      </c>
      <c r="N36" s="3">
        <f t="shared" si="0"/>
        <v>512131.98</v>
      </c>
    </row>
    <row r="37" spans="1:15">
      <c r="A37" t="s">
        <v>225</v>
      </c>
      <c r="D37" s="5">
        <f>SUM('2020 2021'!H233:H234)</f>
        <v>47624.829999999994</v>
      </c>
      <c r="I37" s="5">
        <f>'2020 2021'!H235</f>
        <v>1840</v>
      </c>
      <c r="J37" s="5">
        <f>SUM('2020 2021'!H236:H237)</f>
        <v>10765.51</v>
      </c>
      <c r="M37" s="5">
        <f>'2020 2021'!H238</f>
        <v>285990</v>
      </c>
      <c r="N37" s="3">
        <f t="shared" si="0"/>
        <v>346220.33999999997</v>
      </c>
    </row>
    <row r="38" spans="1:15">
      <c r="A38" t="s">
        <v>536</v>
      </c>
      <c r="D38" s="5">
        <f>'2020 2021'!H239</f>
        <v>9985</v>
      </c>
      <c r="N38" s="3">
        <f t="shared" si="0"/>
        <v>9985</v>
      </c>
    </row>
    <row r="39" spans="1:15">
      <c r="A39" t="s">
        <v>54</v>
      </c>
      <c r="C39" s="5">
        <f>'2020 2021'!H240</f>
        <v>17675.5</v>
      </c>
      <c r="D39" s="5">
        <f>'2020 2021'!H241</f>
        <v>805</v>
      </c>
      <c r="F39" s="5">
        <f>SUM('2020 2021'!H242:H243)</f>
        <v>15537.15</v>
      </c>
      <c r="G39" s="5">
        <f>'2020 2021'!H244</f>
        <v>5984.66</v>
      </c>
      <c r="H39" s="5">
        <f>'2020 2021'!H245</f>
        <v>3445.98</v>
      </c>
      <c r="J39" s="5">
        <f>SUM('2020 2021'!H246:H247)</f>
        <v>5988.75</v>
      </c>
      <c r="N39" s="3">
        <f t="shared" si="0"/>
        <v>49437.04</v>
      </c>
    </row>
    <row r="40" spans="1:15">
      <c r="A40" t="s">
        <v>212</v>
      </c>
      <c r="D40" s="5">
        <f>'2020 2021'!H248</f>
        <v>26364.99</v>
      </c>
      <c r="N40" s="3">
        <f t="shared" si="0"/>
        <v>26364.99</v>
      </c>
    </row>
    <row r="41" spans="1:15">
      <c r="A41" t="s">
        <v>92</v>
      </c>
      <c r="D41" s="5">
        <f>SUM('2020 2021'!H249:H250)</f>
        <v>5928.5</v>
      </c>
      <c r="N41" s="3">
        <f t="shared" si="0"/>
        <v>5928.5</v>
      </c>
    </row>
    <row r="42" spans="1:15">
      <c r="A42" t="s">
        <v>15</v>
      </c>
      <c r="D42" s="5">
        <f>'2020 2021'!H251</f>
        <v>4140</v>
      </c>
      <c r="J42" s="5">
        <f>'2020 2021'!H252</f>
        <v>3699.44</v>
      </c>
      <c r="N42" s="3">
        <f t="shared" si="0"/>
        <v>7839.4400000000005</v>
      </c>
    </row>
    <row r="43" spans="1:15">
      <c r="A43" t="s">
        <v>315</v>
      </c>
      <c r="H43" s="5">
        <f>'2020 2021'!H253</f>
        <v>2636</v>
      </c>
      <c r="I43" s="5">
        <f>'2020 2021'!H254</f>
        <v>7680</v>
      </c>
      <c r="N43" s="3">
        <f t="shared" si="0"/>
        <v>10316</v>
      </c>
    </row>
    <row r="44" spans="1:15">
      <c r="A44" t="s">
        <v>229</v>
      </c>
      <c r="D44" s="5">
        <f>'2020 2021'!H255</f>
        <v>4059.5</v>
      </c>
      <c r="H44" s="5">
        <f>SUM('2020 2021'!H256:H257)</f>
        <v>281520</v>
      </c>
      <c r="L44" s="5">
        <f>'2020 2021'!H258</f>
        <v>710</v>
      </c>
      <c r="N44" s="3">
        <f t="shared" si="0"/>
        <v>286289.5</v>
      </c>
    </row>
    <row r="45" spans="1:15">
      <c r="A45" t="s">
        <v>735</v>
      </c>
      <c r="H45" s="5">
        <f>SUM('2020 2021'!H259:H260)</f>
        <v>41930</v>
      </c>
      <c r="N45" s="3">
        <f t="shared" si="0"/>
        <v>41930</v>
      </c>
    </row>
    <row r="46" spans="1:15">
      <c r="A46" t="s">
        <v>167</v>
      </c>
      <c r="B46" s="5">
        <f>'2020 2021'!H261</f>
        <v>342510.53</v>
      </c>
      <c r="N46" s="3">
        <f t="shared" si="0"/>
        <v>342510.53</v>
      </c>
      <c r="O46" s="5"/>
    </row>
    <row r="47" spans="1:15">
      <c r="A47" t="s">
        <v>210</v>
      </c>
      <c r="D47" s="5">
        <f>'2020 2021'!H262</f>
        <v>6474.5</v>
      </c>
      <c r="N47" s="3">
        <f t="shared" si="0"/>
        <v>6474.5</v>
      </c>
    </row>
    <row r="48" spans="1:15">
      <c r="A48" t="s">
        <v>32</v>
      </c>
      <c r="D48" s="5">
        <f>SUM('2020 2021'!H263:H268)</f>
        <v>81887.679999999993</v>
      </c>
      <c r="H48" s="5">
        <f>'2020 2021'!H269</f>
        <v>4108.47</v>
      </c>
      <c r="I48" s="5">
        <f>SUM('2020 2021'!H270:H272)</f>
        <v>62885</v>
      </c>
      <c r="N48" s="3">
        <f t="shared" si="0"/>
        <v>148881.15</v>
      </c>
    </row>
    <row r="49" spans="1:15">
      <c r="A49" t="s">
        <v>14</v>
      </c>
      <c r="J49" s="5">
        <f>'2020 2021'!H277</f>
        <v>1950</v>
      </c>
      <c r="N49" s="3">
        <f t="shared" si="0"/>
        <v>1950</v>
      </c>
    </row>
    <row r="50" spans="1:15">
      <c r="A50" t="s">
        <v>217</v>
      </c>
      <c r="D50" s="5">
        <f>'2020 2021'!H278</f>
        <v>3967.5</v>
      </c>
      <c r="N50" s="3">
        <f t="shared" si="0"/>
        <v>3967.5</v>
      </c>
    </row>
    <row r="51" spans="1:15">
      <c r="A51" t="s">
        <v>233</v>
      </c>
      <c r="D51" s="5">
        <f>'2020 2021'!H279</f>
        <v>5520</v>
      </c>
      <c r="F51" s="5">
        <f>'2020 2021'!H280</f>
        <v>3127.57</v>
      </c>
      <c r="H51" s="5">
        <f>SUM('2020 2021'!H281:H282)</f>
        <v>6888</v>
      </c>
      <c r="N51" s="3">
        <f t="shared" si="0"/>
        <v>15535.57</v>
      </c>
    </row>
    <row r="52" spans="1:15">
      <c r="A52" t="s">
        <v>201</v>
      </c>
      <c r="D52" s="5">
        <f>'2020 2021'!H283</f>
        <v>5773</v>
      </c>
      <c r="F52" s="5">
        <f>'2020 2021'!H284</f>
        <v>12320.35</v>
      </c>
      <c r="H52" s="5">
        <f>'2020 2021'!H285</f>
        <v>3625</v>
      </c>
      <c r="N52" s="3">
        <f t="shared" si="0"/>
        <v>21718.35</v>
      </c>
    </row>
    <row r="53" spans="1:15">
      <c r="A53" t="s">
        <v>204</v>
      </c>
      <c r="H53" s="5">
        <f>'2020 2021'!H286</f>
        <v>1972</v>
      </c>
      <c r="N53" s="3">
        <f t="shared" si="0"/>
        <v>1972</v>
      </c>
    </row>
    <row r="54" spans="1:15">
      <c r="A54" t="s">
        <v>476</v>
      </c>
      <c r="F54" s="5">
        <f>'2020 2021'!H287</f>
        <v>4849.8500000000004</v>
      </c>
      <c r="N54" s="3">
        <f t="shared" si="0"/>
        <v>4849.8500000000004</v>
      </c>
    </row>
    <row r="55" spans="1:15">
      <c r="A55" t="s">
        <v>194</v>
      </c>
      <c r="E55" s="5">
        <f>'2020 2021'!H288</f>
        <v>149360</v>
      </c>
      <c r="G55" s="5">
        <f>'2020 2021'!H289</f>
        <v>169500</v>
      </c>
      <c r="H55" s="5">
        <f>'2020 2021'!H290</f>
        <v>523.25</v>
      </c>
      <c r="I55" s="5">
        <f>SUM('2020 2021'!H291:H292)</f>
        <v>25052.05</v>
      </c>
      <c r="N55" s="3">
        <f t="shared" si="0"/>
        <v>344435.3</v>
      </c>
    </row>
    <row r="56" spans="1:15">
      <c r="A56" t="s">
        <v>375</v>
      </c>
      <c r="H56" s="5">
        <f>'2020 2021'!H309</f>
        <v>5772.04</v>
      </c>
      <c r="N56" s="3">
        <f t="shared" si="0"/>
        <v>5772.04</v>
      </c>
    </row>
    <row r="57" spans="1:15">
      <c r="A57" t="s">
        <v>19</v>
      </c>
      <c r="F57" s="5">
        <f>SUM('2020 2021'!H293:H295)</f>
        <v>161193.95000000001</v>
      </c>
      <c r="H57" s="5">
        <f>SUM('2020 2021'!H296:H299)</f>
        <v>15186.39</v>
      </c>
      <c r="J57" s="5">
        <f>'2020 2021'!H300</f>
        <v>3350</v>
      </c>
      <c r="N57" s="3">
        <f t="shared" si="0"/>
        <v>179730.34000000003</v>
      </c>
    </row>
    <row r="58" spans="1:15">
      <c r="A58" t="s">
        <v>69</v>
      </c>
      <c r="D58" s="5">
        <f>SUM('2020 2021'!H310:H314)</f>
        <v>29665.5</v>
      </c>
      <c r="G58" s="5">
        <f>'2020 2021'!H315</f>
        <v>4496.71</v>
      </c>
      <c r="J58" s="5">
        <f>'2020 2021'!H316</f>
        <v>5530</v>
      </c>
      <c r="L58" s="5">
        <f>SUM('2020 2021'!H301:H308)</f>
        <v>609660.25</v>
      </c>
      <c r="N58" s="3">
        <f t="shared" si="0"/>
        <v>649352.46</v>
      </c>
    </row>
    <row r="59" spans="1:15">
      <c r="A59" t="s">
        <v>41</v>
      </c>
      <c r="B59" s="5">
        <f>'2020 2021'!H317</f>
        <v>4245.97</v>
      </c>
      <c r="D59" s="5">
        <f>SUM('2020 2021'!H318:H319)</f>
        <v>8889.5</v>
      </c>
      <c r="I59" s="5">
        <f>'2020 2021'!H320</f>
        <v>2747</v>
      </c>
      <c r="L59" s="5">
        <f>'2020 2021'!H321</f>
        <v>34900</v>
      </c>
      <c r="N59" s="3">
        <f t="shared" si="0"/>
        <v>50782.47</v>
      </c>
      <c r="O59" s="5"/>
    </row>
    <row r="60" spans="1:15">
      <c r="A60" t="s">
        <v>78</v>
      </c>
      <c r="G60" s="5">
        <f>'2020 2021'!H322</f>
        <v>6400</v>
      </c>
      <c r="H60" s="5">
        <f>SUM('2020 2021'!H323:H324)</f>
        <v>16780</v>
      </c>
      <c r="N60" s="3">
        <f t="shared" si="0"/>
        <v>23180</v>
      </c>
    </row>
    <row r="61" spans="1:15">
      <c r="A61" t="s">
        <v>105</v>
      </c>
      <c r="B61" s="5">
        <f>'2020 2021'!H325</f>
        <v>4781.49</v>
      </c>
      <c r="C61" s="5">
        <f>'2020 2021'!H326</f>
        <v>16703.75</v>
      </c>
      <c r="F61" s="5">
        <f>'2020 2021'!H327</f>
        <v>523.25</v>
      </c>
      <c r="G61" s="5">
        <f>'2020 2021'!H328</f>
        <v>7006.59</v>
      </c>
      <c r="H61" s="5">
        <f>SUM('2020 2021'!H329:H330)</f>
        <v>14910</v>
      </c>
      <c r="N61" s="3">
        <f t="shared" si="0"/>
        <v>43925.08</v>
      </c>
      <c r="O61" s="5"/>
    </row>
    <row r="62" spans="1:15">
      <c r="A62" t="s">
        <v>1102</v>
      </c>
      <c r="D62" s="5">
        <f>SUM('2020 2021'!H334:H335)</f>
        <v>22416</v>
      </c>
      <c r="H62" s="5">
        <f>'2020 2021'!H336</f>
        <v>425490.73</v>
      </c>
      <c r="I62" s="5">
        <f>'2020 2021'!H337</f>
        <v>1660</v>
      </c>
      <c r="K62" s="5">
        <f>'2020 2021'!H338</f>
        <v>12811</v>
      </c>
      <c r="N62" s="3">
        <f t="shared" si="0"/>
        <v>462377.73</v>
      </c>
    </row>
    <row r="63" spans="1:15">
      <c r="A63" t="s">
        <v>141</v>
      </c>
      <c r="G63" s="5">
        <f>'2020 2021'!H120</f>
        <v>7643</v>
      </c>
      <c r="N63" s="3">
        <f t="shared" si="0"/>
        <v>7643</v>
      </c>
    </row>
    <row r="64" spans="1:15">
      <c r="A64" t="s">
        <v>10</v>
      </c>
      <c r="H64" s="5">
        <f>'2020 2021'!H331</f>
        <v>6033.43</v>
      </c>
      <c r="I64" s="5">
        <f>SUM('2020 2021'!H332:H333)</f>
        <v>9001.24</v>
      </c>
      <c r="N64" s="3">
        <f t="shared" si="0"/>
        <v>15034.67</v>
      </c>
    </row>
    <row r="65" spans="1:14" ht="15.75" thickBot="1">
      <c r="A65" s="8" t="s">
        <v>1101</v>
      </c>
      <c r="B65" s="9">
        <f>SUM(B2:B64)</f>
        <v>372959.32</v>
      </c>
      <c r="C65" s="9">
        <f t="shared" ref="C65:L65" si="1">SUM(C2:C64)</f>
        <v>73151.5</v>
      </c>
      <c r="D65" s="9">
        <f t="shared" si="1"/>
        <v>1095252.23</v>
      </c>
      <c r="E65" s="9">
        <f t="shared" si="1"/>
        <v>149360</v>
      </c>
      <c r="F65" s="9">
        <f t="shared" si="1"/>
        <v>750480.24</v>
      </c>
      <c r="G65" s="9">
        <f t="shared" si="1"/>
        <v>614641.9099999998</v>
      </c>
      <c r="H65" s="9">
        <f t="shared" si="1"/>
        <v>2351004.94</v>
      </c>
      <c r="I65" s="9">
        <f t="shared" si="1"/>
        <v>1279196.7200000002</v>
      </c>
      <c r="J65" s="9">
        <f t="shared" si="1"/>
        <v>1469167.4100000001</v>
      </c>
      <c r="K65" s="9">
        <f t="shared" si="1"/>
        <v>25691</v>
      </c>
      <c r="L65" s="9">
        <f t="shared" si="1"/>
        <v>725828</v>
      </c>
      <c r="M65" s="15">
        <f>SUM(M2:M64)</f>
        <v>316861.75</v>
      </c>
    </row>
    <row r="66" spans="1:14" ht="16.5" thickTop="1" thickBot="1">
      <c r="M66" t="s">
        <v>1107</v>
      </c>
      <c r="N66" s="9">
        <f>SUM(N2:N64)</f>
        <v>9223595.0200000014</v>
      </c>
    </row>
    <row r="67" spans="1:14" ht="15.75" thickTop="1"/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4"/>
  <sheetViews>
    <sheetView topLeftCell="B573" workbookViewId="0">
      <selection activeCell="H594" sqref="H594"/>
    </sheetView>
  </sheetViews>
  <sheetFormatPr defaultRowHeight="15"/>
  <cols>
    <col min="2" max="2" width="15.5703125" customWidth="1"/>
    <col min="3" max="3" width="34.5703125" bestFit="1" customWidth="1"/>
    <col min="4" max="4" width="28" customWidth="1"/>
    <col min="5" max="5" width="11" customWidth="1"/>
    <col min="6" max="6" width="18" style="2" hidden="1" customWidth="1"/>
    <col min="7" max="7" width="19" style="2" customWidth="1"/>
    <col min="8" max="8" width="15.140625" style="3" bestFit="1" customWidth="1"/>
    <col min="9" max="9" width="68.14062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s="2" t="s">
        <v>6</v>
      </c>
      <c r="H1" s="3" t="s">
        <v>7</v>
      </c>
      <c r="I1" t="s">
        <v>8</v>
      </c>
    </row>
    <row r="2" spans="1:9">
      <c r="A2" t="s">
        <v>10</v>
      </c>
      <c r="B2" t="s">
        <v>9</v>
      </c>
      <c r="C2" t="s">
        <v>457</v>
      </c>
      <c r="D2" t="s">
        <v>14</v>
      </c>
      <c r="E2" t="s">
        <v>10</v>
      </c>
      <c r="F2" s="2">
        <v>44529</v>
      </c>
      <c r="G2" s="2">
        <v>44529</v>
      </c>
      <c r="H2" s="3">
        <v>12827</v>
      </c>
      <c r="I2" t="s">
        <v>458</v>
      </c>
    </row>
    <row r="3" spans="1:9">
      <c r="A3" t="s">
        <v>10</v>
      </c>
      <c r="B3" t="s">
        <v>9</v>
      </c>
      <c r="C3" t="s">
        <v>278</v>
      </c>
      <c r="D3" t="s">
        <v>279</v>
      </c>
      <c r="E3" t="s">
        <v>10</v>
      </c>
      <c r="F3" s="2">
        <v>44406</v>
      </c>
      <c r="G3" s="2">
        <v>44413</v>
      </c>
      <c r="H3" s="3">
        <v>21240</v>
      </c>
      <c r="I3" t="s">
        <v>248</v>
      </c>
    </row>
    <row r="4" spans="1:9">
      <c r="A4" t="s">
        <v>10</v>
      </c>
      <c r="B4" t="s">
        <v>9</v>
      </c>
      <c r="C4" t="s">
        <v>278</v>
      </c>
      <c r="D4" t="s">
        <v>279</v>
      </c>
      <c r="E4" t="s">
        <v>10</v>
      </c>
      <c r="F4" s="2">
        <v>44433</v>
      </c>
      <c r="G4" s="2">
        <v>44435</v>
      </c>
      <c r="H4" s="3">
        <v>2400</v>
      </c>
      <c r="I4" t="s">
        <v>311</v>
      </c>
    </row>
    <row r="5" spans="1:9">
      <c r="A5" t="s">
        <v>10</v>
      </c>
      <c r="B5" t="s">
        <v>9</v>
      </c>
      <c r="C5" t="s">
        <v>278</v>
      </c>
      <c r="D5" t="s">
        <v>279</v>
      </c>
      <c r="E5" t="s">
        <v>10</v>
      </c>
      <c r="F5" s="2">
        <v>44631</v>
      </c>
      <c r="G5" s="2">
        <v>44634</v>
      </c>
      <c r="H5" s="3">
        <v>19140</v>
      </c>
      <c r="I5" t="s">
        <v>20</v>
      </c>
    </row>
    <row r="6" spans="1:9">
      <c r="A6" t="s">
        <v>10</v>
      </c>
      <c r="B6" t="s">
        <v>9</v>
      </c>
      <c r="C6" t="s">
        <v>29</v>
      </c>
      <c r="D6" t="s">
        <v>30</v>
      </c>
      <c r="E6" t="s">
        <v>10</v>
      </c>
      <c r="F6" s="2">
        <v>44306</v>
      </c>
      <c r="G6" s="2">
        <v>44309</v>
      </c>
      <c r="H6" s="3">
        <v>18492</v>
      </c>
      <c r="I6" t="s">
        <v>97</v>
      </c>
    </row>
    <row r="7" spans="1:9">
      <c r="A7" t="s">
        <v>10</v>
      </c>
      <c r="B7" t="s">
        <v>9</v>
      </c>
      <c r="C7" t="s">
        <v>29</v>
      </c>
      <c r="D7" t="s">
        <v>30</v>
      </c>
      <c r="E7" t="s">
        <v>10</v>
      </c>
      <c r="F7" s="2">
        <v>44305</v>
      </c>
      <c r="G7" s="2">
        <v>44315</v>
      </c>
      <c r="H7" s="3">
        <v>16275</v>
      </c>
      <c r="I7" t="s">
        <v>20</v>
      </c>
    </row>
    <row r="8" spans="1:9">
      <c r="A8" t="s">
        <v>10</v>
      </c>
      <c r="B8" t="s">
        <v>9</v>
      </c>
      <c r="C8" t="s">
        <v>29</v>
      </c>
      <c r="D8" t="s">
        <v>30</v>
      </c>
      <c r="E8" t="s">
        <v>10</v>
      </c>
      <c r="F8" s="2">
        <v>44396</v>
      </c>
      <c r="G8" s="2">
        <v>44397</v>
      </c>
      <c r="H8" s="3">
        <v>2768.63</v>
      </c>
      <c r="I8" t="s">
        <v>106</v>
      </c>
    </row>
    <row r="9" spans="1:9">
      <c r="A9" t="s">
        <v>10</v>
      </c>
      <c r="B9" t="s">
        <v>9</v>
      </c>
      <c r="C9" t="s">
        <v>29</v>
      </c>
      <c r="D9" t="s">
        <v>30</v>
      </c>
      <c r="E9" t="s">
        <v>10</v>
      </c>
      <c r="F9" s="2">
        <v>44435</v>
      </c>
      <c r="G9" s="2">
        <v>44444</v>
      </c>
      <c r="H9" s="3">
        <v>42560</v>
      </c>
      <c r="I9" t="s">
        <v>162</v>
      </c>
    </row>
    <row r="10" spans="1:9">
      <c r="A10" t="s">
        <v>10</v>
      </c>
      <c r="B10" t="s">
        <v>9</v>
      </c>
      <c r="C10" t="s">
        <v>29</v>
      </c>
      <c r="D10" t="s">
        <v>30</v>
      </c>
      <c r="E10" t="s">
        <v>10</v>
      </c>
      <c r="F10" s="2">
        <v>44435</v>
      </c>
      <c r="G10" s="2">
        <v>44439</v>
      </c>
      <c r="H10" s="3">
        <v>2242.5</v>
      </c>
      <c r="I10" t="s">
        <v>338</v>
      </c>
    </row>
    <row r="11" spans="1:9">
      <c r="A11" t="s">
        <v>10</v>
      </c>
      <c r="B11" t="s">
        <v>9</v>
      </c>
      <c r="C11" t="s">
        <v>29</v>
      </c>
      <c r="D11" t="s">
        <v>30</v>
      </c>
      <c r="E11" t="s">
        <v>10</v>
      </c>
      <c r="F11" s="2">
        <v>44435</v>
      </c>
      <c r="G11" s="2">
        <v>44439</v>
      </c>
      <c r="H11" s="3">
        <v>10281</v>
      </c>
      <c r="I11" t="s">
        <v>341</v>
      </c>
    </row>
    <row r="12" spans="1:9">
      <c r="A12" t="s">
        <v>10</v>
      </c>
      <c r="B12" t="s">
        <v>9</v>
      </c>
      <c r="C12" t="s">
        <v>29</v>
      </c>
      <c r="D12" t="s">
        <v>30</v>
      </c>
      <c r="E12" t="s">
        <v>10</v>
      </c>
      <c r="F12" s="2">
        <v>44435</v>
      </c>
      <c r="G12" s="2">
        <v>44441</v>
      </c>
      <c r="H12" s="3">
        <v>15685</v>
      </c>
      <c r="I12" t="s">
        <v>345</v>
      </c>
    </row>
    <row r="13" spans="1:9">
      <c r="A13" t="s">
        <v>10</v>
      </c>
      <c r="B13" t="s">
        <v>9</v>
      </c>
      <c r="C13" t="s">
        <v>29</v>
      </c>
      <c r="D13" t="s">
        <v>30</v>
      </c>
      <c r="E13" t="s">
        <v>10</v>
      </c>
      <c r="F13" s="2">
        <v>44435</v>
      </c>
      <c r="G13" s="2">
        <v>44441</v>
      </c>
      <c r="H13" s="3">
        <v>19765</v>
      </c>
      <c r="I13" t="s">
        <v>347</v>
      </c>
    </row>
    <row r="14" spans="1:9">
      <c r="A14" t="s">
        <v>10</v>
      </c>
      <c r="B14" t="s">
        <v>9</v>
      </c>
      <c r="C14" t="s">
        <v>29</v>
      </c>
      <c r="D14" t="s">
        <v>30</v>
      </c>
      <c r="E14" t="s">
        <v>10</v>
      </c>
      <c r="F14" s="2">
        <v>44496</v>
      </c>
      <c r="G14" s="2">
        <v>44506</v>
      </c>
      <c r="H14" s="3">
        <v>17900</v>
      </c>
      <c r="I14" t="s">
        <v>20</v>
      </c>
    </row>
    <row r="15" spans="1:9">
      <c r="A15" t="s">
        <v>10</v>
      </c>
      <c r="B15" t="s">
        <v>9</v>
      </c>
      <c r="C15" t="s">
        <v>29</v>
      </c>
      <c r="D15" t="s">
        <v>30</v>
      </c>
      <c r="E15" t="s">
        <v>10</v>
      </c>
      <c r="F15" s="2">
        <v>44509</v>
      </c>
      <c r="G15" s="2">
        <v>44509</v>
      </c>
      <c r="H15" s="3">
        <v>1380</v>
      </c>
      <c r="I15" t="s">
        <v>20</v>
      </c>
    </row>
    <row r="16" spans="1:9">
      <c r="A16" t="s">
        <v>10</v>
      </c>
      <c r="B16" t="s">
        <v>9</v>
      </c>
      <c r="C16" t="s">
        <v>29</v>
      </c>
      <c r="D16" t="s">
        <v>30</v>
      </c>
      <c r="E16" t="s">
        <v>10</v>
      </c>
      <c r="F16" s="2">
        <v>44516</v>
      </c>
      <c r="G16" s="2">
        <v>44517</v>
      </c>
      <c r="H16" s="3">
        <v>19532.75</v>
      </c>
      <c r="I16" t="s">
        <v>166</v>
      </c>
    </row>
    <row r="17" spans="1:9">
      <c r="A17" t="s">
        <v>10</v>
      </c>
      <c r="B17" t="s">
        <v>9</v>
      </c>
      <c r="C17" t="s">
        <v>29</v>
      </c>
      <c r="D17" t="s">
        <v>30</v>
      </c>
      <c r="E17" t="s">
        <v>10</v>
      </c>
      <c r="F17" s="2">
        <v>44524</v>
      </c>
      <c r="G17" s="2">
        <v>44525</v>
      </c>
      <c r="H17" s="3">
        <v>1578.22</v>
      </c>
      <c r="I17" t="s">
        <v>59</v>
      </c>
    </row>
    <row r="18" spans="1:9">
      <c r="A18" t="s">
        <v>10</v>
      </c>
      <c r="B18" t="s">
        <v>9</v>
      </c>
      <c r="C18" t="s">
        <v>24</v>
      </c>
      <c r="D18" t="s">
        <v>25</v>
      </c>
      <c r="E18" t="s">
        <v>10</v>
      </c>
      <c r="F18" s="2">
        <v>44292</v>
      </c>
      <c r="G18" s="2">
        <v>44293</v>
      </c>
      <c r="H18" s="3">
        <v>9976.0499999999993</v>
      </c>
      <c r="I18" t="s">
        <v>59</v>
      </c>
    </row>
    <row r="19" spans="1:9">
      <c r="A19" t="s">
        <v>10</v>
      </c>
      <c r="B19" t="s">
        <v>9</v>
      </c>
      <c r="C19" t="s">
        <v>24</v>
      </c>
      <c r="D19" t="s">
        <v>25</v>
      </c>
      <c r="E19" t="s">
        <v>10</v>
      </c>
      <c r="F19" s="2">
        <v>44292</v>
      </c>
      <c r="G19" s="2">
        <v>44293</v>
      </c>
      <c r="H19" s="3">
        <v>26242.97</v>
      </c>
      <c r="I19" t="s">
        <v>810</v>
      </c>
    </row>
    <row r="20" spans="1:9">
      <c r="A20" t="s">
        <v>10</v>
      </c>
      <c r="B20" t="s">
        <v>9</v>
      </c>
      <c r="C20" t="s">
        <v>24</v>
      </c>
      <c r="D20" t="s">
        <v>25</v>
      </c>
      <c r="E20" t="s">
        <v>10</v>
      </c>
      <c r="F20" s="2">
        <v>44355</v>
      </c>
      <c r="G20" s="2">
        <v>44386</v>
      </c>
      <c r="H20" s="3">
        <v>25580</v>
      </c>
      <c r="I20" t="s">
        <v>203</v>
      </c>
    </row>
    <row r="21" spans="1:9">
      <c r="A21" t="s">
        <v>10</v>
      </c>
      <c r="B21" t="s">
        <v>9</v>
      </c>
      <c r="C21" t="s">
        <v>24</v>
      </c>
      <c r="D21" t="s">
        <v>25</v>
      </c>
      <c r="E21" t="s">
        <v>10</v>
      </c>
      <c r="F21" s="2">
        <v>44383</v>
      </c>
      <c r="G21" s="2">
        <v>44389</v>
      </c>
      <c r="H21" s="3">
        <v>2894.15</v>
      </c>
      <c r="I21" t="s">
        <v>20</v>
      </c>
    </row>
    <row r="22" spans="1:9">
      <c r="A22" t="s">
        <v>10</v>
      </c>
      <c r="B22" t="s">
        <v>9</v>
      </c>
      <c r="C22" t="s">
        <v>24</v>
      </c>
      <c r="D22" t="s">
        <v>25</v>
      </c>
      <c r="E22" t="s">
        <v>10</v>
      </c>
      <c r="F22" s="2">
        <v>44383</v>
      </c>
      <c r="G22" s="2">
        <v>44389</v>
      </c>
      <c r="H22" s="3">
        <v>15200</v>
      </c>
      <c r="I22" t="s">
        <v>20</v>
      </c>
    </row>
    <row r="23" spans="1:9">
      <c r="A23" t="s">
        <v>10</v>
      </c>
      <c r="B23" t="s">
        <v>9</v>
      </c>
      <c r="C23" t="s">
        <v>24</v>
      </c>
      <c r="D23" t="s">
        <v>25</v>
      </c>
      <c r="E23" t="s">
        <v>10</v>
      </c>
      <c r="F23" s="2">
        <v>44461</v>
      </c>
      <c r="G23" s="2">
        <v>44461</v>
      </c>
      <c r="H23" s="3">
        <v>12400.63</v>
      </c>
      <c r="I23" t="s">
        <v>58</v>
      </c>
    </row>
    <row r="24" spans="1:9">
      <c r="A24" t="s">
        <v>10</v>
      </c>
      <c r="B24" t="s">
        <v>9</v>
      </c>
      <c r="C24" t="s">
        <v>24</v>
      </c>
      <c r="D24" t="s">
        <v>25</v>
      </c>
      <c r="E24" t="s">
        <v>10</v>
      </c>
      <c r="F24" s="2">
        <v>44496</v>
      </c>
      <c r="G24" s="2">
        <v>44506</v>
      </c>
      <c r="H24" s="3">
        <v>17900</v>
      </c>
      <c r="I24" t="s">
        <v>20</v>
      </c>
    </row>
    <row r="25" spans="1:9">
      <c r="A25" t="s">
        <v>10</v>
      </c>
      <c r="B25" t="s">
        <v>9</v>
      </c>
      <c r="C25" t="s">
        <v>24</v>
      </c>
      <c r="D25" t="s">
        <v>25</v>
      </c>
      <c r="E25" t="s">
        <v>10</v>
      </c>
      <c r="F25" s="2">
        <v>44496</v>
      </c>
      <c r="G25" s="2">
        <v>44506</v>
      </c>
      <c r="H25" s="3">
        <v>17900</v>
      </c>
      <c r="I25" t="s">
        <v>20</v>
      </c>
    </row>
    <row r="26" spans="1:9">
      <c r="A26" t="s">
        <v>10</v>
      </c>
      <c r="B26" t="s">
        <v>9</v>
      </c>
      <c r="C26" t="s">
        <v>24</v>
      </c>
      <c r="D26" t="s">
        <v>25</v>
      </c>
      <c r="E26" t="s">
        <v>10</v>
      </c>
      <c r="F26" s="2">
        <v>44615</v>
      </c>
      <c r="G26" s="2">
        <v>44617</v>
      </c>
      <c r="H26" s="3">
        <v>25338</v>
      </c>
      <c r="I26" t="s">
        <v>195</v>
      </c>
    </row>
    <row r="27" spans="1:9">
      <c r="A27" t="s">
        <v>10</v>
      </c>
      <c r="B27" t="s">
        <v>9</v>
      </c>
      <c r="C27" t="s">
        <v>24</v>
      </c>
      <c r="D27" t="s">
        <v>25</v>
      </c>
      <c r="E27" t="s">
        <v>10</v>
      </c>
      <c r="F27" s="2">
        <v>44630</v>
      </c>
      <c r="G27" s="2">
        <v>44630</v>
      </c>
      <c r="H27" s="3">
        <v>4255</v>
      </c>
      <c r="I27" t="s">
        <v>43</v>
      </c>
    </row>
    <row r="28" spans="1:9">
      <c r="A28" t="s">
        <v>10</v>
      </c>
      <c r="B28" t="s">
        <v>9</v>
      </c>
      <c r="C28" t="s">
        <v>407</v>
      </c>
      <c r="D28" t="s">
        <v>408</v>
      </c>
      <c r="E28" t="s">
        <v>226</v>
      </c>
      <c r="F28" s="2">
        <v>44498</v>
      </c>
      <c r="G28" s="2">
        <v>44505</v>
      </c>
      <c r="H28" s="3">
        <v>1926.25</v>
      </c>
      <c r="I28" t="s">
        <v>59</v>
      </c>
    </row>
    <row r="29" spans="1:9">
      <c r="A29" t="s">
        <v>10</v>
      </c>
      <c r="B29" t="s">
        <v>9</v>
      </c>
      <c r="C29" t="s">
        <v>407</v>
      </c>
      <c r="D29" t="s">
        <v>408</v>
      </c>
      <c r="E29" t="s">
        <v>226</v>
      </c>
      <c r="F29" s="2">
        <v>44504</v>
      </c>
      <c r="G29" s="2">
        <v>44509</v>
      </c>
      <c r="H29" s="3">
        <v>977.5</v>
      </c>
      <c r="I29" t="s">
        <v>399</v>
      </c>
    </row>
    <row r="30" spans="1:9">
      <c r="A30" t="s">
        <v>10</v>
      </c>
      <c r="B30" t="s">
        <v>9</v>
      </c>
      <c r="C30" t="s">
        <v>528</v>
      </c>
      <c r="D30" t="s">
        <v>89</v>
      </c>
      <c r="E30" t="s">
        <v>10</v>
      </c>
      <c r="F30" s="2">
        <v>44631</v>
      </c>
      <c r="G30" s="2">
        <v>44634</v>
      </c>
      <c r="H30" s="3">
        <v>13210</v>
      </c>
      <c r="I30" t="s">
        <v>20</v>
      </c>
    </row>
    <row r="31" spans="1:9">
      <c r="A31" t="s">
        <v>10</v>
      </c>
      <c r="B31" t="s">
        <v>9</v>
      </c>
      <c r="C31" t="s">
        <v>169</v>
      </c>
      <c r="D31" t="s">
        <v>1098</v>
      </c>
      <c r="E31" t="s">
        <v>170</v>
      </c>
      <c r="F31" s="2">
        <v>44635</v>
      </c>
      <c r="G31" s="2">
        <v>44637</v>
      </c>
      <c r="H31" s="3">
        <v>120790</v>
      </c>
      <c r="I31" t="s">
        <v>532</v>
      </c>
    </row>
    <row r="32" spans="1:9">
      <c r="A32" t="s">
        <v>10</v>
      </c>
      <c r="B32" t="s">
        <v>9</v>
      </c>
      <c r="C32" t="s">
        <v>73</v>
      </c>
      <c r="D32" t="s">
        <v>12</v>
      </c>
      <c r="E32" t="s">
        <v>10</v>
      </c>
      <c r="F32" s="2">
        <v>44307</v>
      </c>
      <c r="G32" s="2">
        <v>44307</v>
      </c>
      <c r="H32" s="3">
        <v>3874.42</v>
      </c>
      <c r="I32" t="s">
        <v>16</v>
      </c>
    </row>
    <row r="33" spans="1:9">
      <c r="A33" t="s">
        <v>10</v>
      </c>
      <c r="B33" t="s">
        <v>9</v>
      </c>
      <c r="C33" t="s">
        <v>73</v>
      </c>
      <c r="D33" t="s">
        <v>12</v>
      </c>
      <c r="E33" t="s">
        <v>10</v>
      </c>
      <c r="F33" s="2">
        <v>44306</v>
      </c>
      <c r="G33" s="2">
        <v>44309</v>
      </c>
      <c r="H33" s="3">
        <v>31855</v>
      </c>
      <c r="I33" t="s">
        <v>98</v>
      </c>
    </row>
    <row r="34" spans="1:9">
      <c r="A34" t="s">
        <v>10</v>
      </c>
      <c r="B34" t="s">
        <v>9</v>
      </c>
      <c r="C34" t="s">
        <v>73</v>
      </c>
      <c r="D34" t="s">
        <v>12</v>
      </c>
      <c r="E34" t="s">
        <v>10</v>
      </c>
      <c r="F34" s="2">
        <v>44328</v>
      </c>
      <c r="G34" s="2">
        <v>44329</v>
      </c>
      <c r="H34" s="3">
        <v>1197</v>
      </c>
      <c r="I34" t="s">
        <v>52</v>
      </c>
    </row>
    <row r="35" spans="1:9">
      <c r="A35" t="s">
        <v>10</v>
      </c>
      <c r="B35" t="s">
        <v>9</v>
      </c>
      <c r="C35" t="s">
        <v>73</v>
      </c>
      <c r="D35" t="s">
        <v>12</v>
      </c>
      <c r="E35" t="s">
        <v>10</v>
      </c>
      <c r="F35" s="2">
        <v>44432</v>
      </c>
      <c r="G35" s="2">
        <v>44435</v>
      </c>
      <c r="H35" s="3">
        <v>15382.7</v>
      </c>
      <c r="I35" t="s">
        <v>305</v>
      </c>
    </row>
    <row r="36" spans="1:9">
      <c r="A36" t="s">
        <v>10</v>
      </c>
      <c r="B36" t="s">
        <v>9</v>
      </c>
      <c r="C36" t="s">
        <v>73</v>
      </c>
      <c r="D36" t="s">
        <v>12</v>
      </c>
      <c r="E36" t="s">
        <v>10</v>
      </c>
      <c r="F36" s="2">
        <v>44432</v>
      </c>
      <c r="G36" s="2">
        <v>44435</v>
      </c>
      <c r="H36" s="3">
        <v>8127.5</v>
      </c>
      <c r="I36" t="s">
        <v>106</v>
      </c>
    </row>
    <row r="37" spans="1:9">
      <c r="A37" t="s">
        <v>10</v>
      </c>
      <c r="B37" t="s">
        <v>9</v>
      </c>
      <c r="C37" t="s">
        <v>73</v>
      </c>
      <c r="D37" t="s">
        <v>12</v>
      </c>
      <c r="E37" t="s">
        <v>10</v>
      </c>
      <c r="F37" s="2">
        <v>44481</v>
      </c>
      <c r="G37" s="2">
        <v>44487</v>
      </c>
      <c r="H37" s="3">
        <v>14550</v>
      </c>
      <c r="I37" t="s">
        <v>371</v>
      </c>
    </row>
    <row r="38" spans="1:9">
      <c r="A38" t="s">
        <v>10</v>
      </c>
      <c r="B38" t="s">
        <v>9</v>
      </c>
      <c r="C38" t="s">
        <v>73</v>
      </c>
      <c r="D38" t="s">
        <v>12</v>
      </c>
      <c r="E38" t="s">
        <v>10</v>
      </c>
      <c r="F38" s="2">
        <v>44516</v>
      </c>
      <c r="G38" s="2">
        <v>44517</v>
      </c>
      <c r="H38" s="3">
        <v>22500</v>
      </c>
      <c r="I38" t="s">
        <v>431</v>
      </c>
    </row>
    <row r="39" spans="1:9">
      <c r="A39" t="s">
        <v>10</v>
      </c>
      <c r="B39" t="s">
        <v>9</v>
      </c>
      <c r="C39" t="s">
        <v>73</v>
      </c>
      <c r="D39" t="s">
        <v>12</v>
      </c>
      <c r="E39" t="s">
        <v>10</v>
      </c>
      <c r="F39" s="2">
        <v>44596</v>
      </c>
      <c r="G39" s="2">
        <v>44596</v>
      </c>
      <c r="H39" s="3">
        <v>16120</v>
      </c>
      <c r="I39" t="s">
        <v>503</v>
      </c>
    </row>
    <row r="40" spans="1:9">
      <c r="A40" t="s">
        <v>10</v>
      </c>
      <c r="B40" t="s">
        <v>9</v>
      </c>
      <c r="C40" t="s">
        <v>73</v>
      </c>
      <c r="D40" t="s">
        <v>12</v>
      </c>
      <c r="E40" t="s">
        <v>10</v>
      </c>
      <c r="F40" s="2">
        <v>44631</v>
      </c>
      <c r="G40" s="2">
        <v>44634</v>
      </c>
      <c r="H40" s="3">
        <v>7624.5</v>
      </c>
      <c r="I40" t="s">
        <v>20</v>
      </c>
    </row>
    <row r="41" spans="1:9">
      <c r="A41" t="s">
        <v>10</v>
      </c>
      <c r="B41" t="s">
        <v>9</v>
      </c>
      <c r="C41" t="s">
        <v>73</v>
      </c>
      <c r="D41" t="s">
        <v>12</v>
      </c>
      <c r="E41" t="s">
        <v>10</v>
      </c>
      <c r="F41" s="2">
        <v>44638</v>
      </c>
      <c r="G41" s="2">
        <v>44646</v>
      </c>
      <c r="H41" s="3">
        <v>10154.5</v>
      </c>
      <c r="I41" t="s">
        <v>20</v>
      </c>
    </row>
    <row r="42" spans="1:9">
      <c r="A42" t="s">
        <v>10</v>
      </c>
      <c r="B42" t="s">
        <v>9</v>
      </c>
      <c r="C42" t="s">
        <v>237</v>
      </c>
      <c r="D42" t="s">
        <v>14</v>
      </c>
      <c r="E42" t="s">
        <v>10</v>
      </c>
      <c r="F42" s="2">
        <v>44406</v>
      </c>
      <c r="G42" s="2">
        <v>44413</v>
      </c>
      <c r="H42" s="3">
        <v>2941</v>
      </c>
      <c r="I42" t="s">
        <v>116</v>
      </c>
    </row>
    <row r="43" spans="1:9">
      <c r="A43" t="s">
        <v>10</v>
      </c>
      <c r="B43" t="s">
        <v>9</v>
      </c>
      <c r="C43" t="s">
        <v>237</v>
      </c>
      <c r="D43" t="s">
        <v>14</v>
      </c>
      <c r="E43" t="s">
        <v>10</v>
      </c>
      <c r="F43" s="2">
        <v>44432</v>
      </c>
      <c r="G43" s="2">
        <v>44435</v>
      </c>
      <c r="H43" s="3">
        <v>1475</v>
      </c>
      <c r="I43" t="s">
        <v>304</v>
      </c>
    </row>
    <row r="44" spans="1:9">
      <c r="A44" t="s">
        <v>10</v>
      </c>
      <c r="B44" t="s">
        <v>9</v>
      </c>
      <c r="C44" t="s">
        <v>237</v>
      </c>
      <c r="D44" t="s">
        <v>14</v>
      </c>
      <c r="E44" t="s">
        <v>10</v>
      </c>
      <c r="F44" s="2">
        <v>44607</v>
      </c>
      <c r="G44" s="2">
        <v>44610</v>
      </c>
      <c r="H44" s="3">
        <v>2300</v>
      </c>
      <c r="I44" t="s">
        <v>43</v>
      </c>
    </row>
    <row r="45" spans="1:9">
      <c r="A45" t="s">
        <v>10</v>
      </c>
      <c r="B45" t="s">
        <v>9</v>
      </c>
      <c r="C45" t="s">
        <v>22</v>
      </c>
      <c r="D45" t="s">
        <v>14</v>
      </c>
      <c r="E45" t="s">
        <v>10</v>
      </c>
      <c r="F45" s="2">
        <v>44305</v>
      </c>
      <c r="G45" s="2">
        <v>44307</v>
      </c>
      <c r="H45" s="3">
        <v>2363</v>
      </c>
      <c r="I45" t="s">
        <v>16</v>
      </c>
    </row>
    <row r="46" spans="1:9">
      <c r="A46" t="s">
        <v>10</v>
      </c>
      <c r="B46" t="s">
        <v>9</v>
      </c>
      <c r="C46" t="s">
        <v>22</v>
      </c>
      <c r="D46" t="s">
        <v>14</v>
      </c>
      <c r="E46" t="s">
        <v>10</v>
      </c>
      <c r="F46" s="2">
        <v>44497</v>
      </c>
      <c r="G46" s="2">
        <v>44500</v>
      </c>
      <c r="H46" s="3">
        <v>16802.96</v>
      </c>
      <c r="I46" t="s">
        <v>406</v>
      </c>
    </row>
    <row r="47" spans="1:9">
      <c r="A47" t="s">
        <v>10</v>
      </c>
      <c r="B47" t="s">
        <v>9</v>
      </c>
      <c r="C47" t="s">
        <v>22</v>
      </c>
      <c r="D47" t="s">
        <v>14</v>
      </c>
      <c r="E47" t="s">
        <v>10</v>
      </c>
      <c r="F47" s="2">
        <v>44607</v>
      </c>
      <c r="G47" s="2">
        <v>44610</v>
      </c>
      <c r="H47" s="3">
        <v>6650.77</v>
      </c>
      <c r="I47" t="s">
        <v>42</v>
      </c>
    </row>
    <row r="48" spans="1:9">
      <c r="A48" t="s">
        <v>10</v>
      </c>
      <c r="B48" t="s">
        <v>9</v>
      </c>
      <c r="C48" t="s">
        <v>70</v>
      </c>
      <c r="D48" t="s">
        <v>71</v>
      </c>
      <c r="E48" t="s">
        <v>10</v>
      </c>
      <c r="F48" s="2">
        <v>44305</v>
      </c>
      <c r="G48" s="2">
        <v>44315</v>
      </c>
      <c r="H48" s="3">
        <v>21190</v>
      </c>
      <c r="I48" t="s">
        <v>26</v>
      </c>
    </row>
    <row r="49" spans="1:9">
      <c r="A49" t="s">
        <v>10</v>
      </c>
      <c r="B49" t="s">
        <v>9</v>
      </c>
      <c r="C49" t="s">
        <v>70</v>
      </c>
      <c r="D49" t="s">
        <v>71</v>
      </c>
      <c r="E49" t="s">
        <v>10</v>
      </c>
      <c r="F49" s="2">
        <v>44315</v>
      </c>
      <c r="G49" s="2">
        <v>44315</v>
      </c>
      <c r="H49" s="3">
        <v>8625</v>
      </c>
      <c r="I49" t="s">
        <v>132</v>
      </c>
    </row>
    <row r="50" spans="1:9">
      <c r="A50" t="s">
        <v>10</v>
      </c>
      <c r="B50" t="s">
        <v>9</v>
      </c>
      <c r="C50" t="s">
        <v>70</v>
      </c>
      <c r="D50" t="s">
        <v>71</v>
      </c>
      <c r="E50" t="s">
        <v>10</v>
      </c>
      <c r="F50" s="2">
        <v>44309</v>
      </c>
      <c r="G50" s="2">
        <v>44323</v>
      </c>
      <c r="H50" s="3">
        <v>4254.43</v>
      </c>
      <c r="I50" t="s">
        <v>113</v>
      </c>
    </row>
    <row r="51" spans="1:9">
      <c r="A51" t="s">
        <v>10</v>
      </c>
      <c r="B51" t="s">
        <v>9</v>
      </c>
      <c r="C51" t="s">
        <v>70</v>
      </c>
      <c r="D51" t="s">
        <v>71</v>
      </c>
      <c r="E51" t="s">
        <v>10</v>
      </c>
      <c r="F51" s="2">
        <v>44455</v>
      </c>
      <c r="G51" s="2">
        <v>44459</v>
      </c>
      <c r="H51" s="3">
        <v>115494.32</v>
      </c>
      <c r="I51" t="s">
        <v>352</v>
      </c>
    </row>
    <row r="52" spans="1:9">
      <c r="A52" t="s">
        <v>10</v>
      </c>
      <c r="B52" t="s">
        <v>9</v>
      </c>
      <c r="C52" t="s">
        <v>70</v>
      </c>
      <c r="D52" t="s">
        <v>71</v>
      </c>
      <c r="E52" t="s">
        <v>10</v>
      </c>
      <c r="F52" s="2">
        <v>44491</v>
      </c>
      <c r="G52" s="2">
        <v>44495</v>
      </c>
      <c r="H52" s="3">
        <v>4413.13</v>
      </c>
      <c r="I52" t="s">
        <v>387</v>
      </c>
    </row>
    <row r="53" spans="1:9">
      <c r="A53" t="s">
        <v>10</v>
      </c>
      <c r="B53" t="s">
        <v>9</v>
      </c>
      <c r="C53" t="s">
        <v>70</v>
      </c>
      <c r="D53" t="s">
        <v>71</v>
      </c>
      <c r="E53" t="s">
        <v>10</v>
      </c>
      <c r="F53" s="2">
        <v>44496</v>
      </c>
      <c r="G53" s="2">
        <v>44506</v>
      </c>
      <c r="H53" s="3">
        <v>18915.63</v>
      </c>
      <c r="I53" t="s">
        <v>398</v>
      </c>
    </row>
    <row r="54" spans="1:9">
      <c r="A54" t="s">
        <v>10</v>
      </c>
      <c r="B54" t="s">
        <v>9</v>
      </c>
      <c r="C54" t="s">
        <v>70</v>
      </c>
      <c r="D54" t="s">
        <v>71</v>
      </c>
      <c r="E54" t="s">
        <v>10</v>
      </c>
      <c r="F54" s="2">
        <v>44496</v>
      </c>
      <c r="G54" s="2">
        <v>44506</v>
      </c>
      <c r="H54" s="3">
        <v>17900</v>
      </c>
      <c r="I54" t="s">
        <v>20</v>
      </c>
    </row>
    <row r="55" spans="1:9">
      <c r="A55" t="s">
        <v>10</v>
      </c>
      <c r="B55" t="s">
        <v>9</v>
      </c>
      <c r="C55" t="s">
        <v>70</v>
      </c>
      <c r="D55" t="s">
        <v>71</v>
      </c>
      <c r="E55" t="s">
        <v>10</v>
      </c>
      <c r="F55" s="2">
        <v>44496</v>
      </c>
      <c r="G55" s="2">
        <v>44506</v>
      </c>
      <c r="H55" s="3">
        <v>22400</v>
      </c>
      <c r="I55" t="s">
        <v>20</v>
      </c>
    </row>
    <row r="56" spans="1:9">
      <c r="A56" t="s">
        <v>10</v>
      </c>
      <c r="B56" t="s">
        <v>9</v>
      </c>
      <c r="C56" t="s">
        <v>70</v>
      </c>
      <c r="D56" t="s">
        <v>71</v>
      </c>
      <c r="E56" t="s">
        <v>10</v>
      </c>
      <c r="F56" s="2">
        <v>44496</v>
      </c>
      <c r="G56" s="2">
        <v>44506</v>
      </c>
      <c r="H56" s="3">
        <v>19400</v>
      </c>
      <c r="I56" t="s">
        <v>20</v>
      </c>
    </row>
    <row r="57" spans="1:9">
      <c r="A57" t="s">
        <v>10</v>
      </c>
      <c r="B57" t="s">
        <v>9</v>
      </c>
      <c r="C57" t="s">
        <v>70</v>
      </c>
      <c r="D57" t="s">
        <v>71</v>
      </c>
      <c r="E57" t="s">
        <v>10</v>
      </c>
      <c r="F57" s="2">
        <v>44516</v>
      </c>
      <c r="G57" s="2">
        <v>44517</v>
      </c>
      <c r="H57" s="3">
        <v>16905</v>
      </c>
      <c r="I57" t="s">
        <v>429</v>
      </c>
    </row>
    <row r="58" spans="1:9">
      <c r="A58" t="s">
        <v>10</v>
      </c>
      <c r="B58" t="s">
        <v>9</v>
      </c>
      <c r="C58" t="s">
        <v>70</v>
      </c>
      <c r="D58" t="s">
        <v>71</v>
      </c>
      <c r="E58" t="s">
        <v>10</v>
      </c>
      <c r="F58" s="2">
        <v>44524</v>
      </c>
      <c r="G58" s="2">
        <v>44525</v>
      </c>
      <c r="H58" s="3">
        <v>2837.48</v>
      </c>
      <c r="I58" t="s">
        <v>59</v>
      </c>
    </row>
    <row r="59" spans="1:9">
      <c r="A59" t="s">
        <v>10</v>
      </c>
      <c r="B59" t="s">
        <v>9</v>
      </c>
      <c r="C59" t="s">
        <v>70</v>
      </c>
      <c r="D59" t="s">
        <v>71</v>
      </c>
      <c r="E59" t="s">
        <v>10</v>
      </c>
      <c r="F59" s="2">
        <v>44599</v>
      </c>
      <c r="G59" s="2">
        <v>44600</v>
      </c>
      <c r="H59" s="3">
        <v>9010</v>
      </c>
      <c r="I59" t="s">
        <v>50</v>
      </c>
    </row>
    <row r="60" spans="1:9">
      <c r="A60" t="s">
        <v>10</v>
      </c>
      <c r="B60" t="s">
        <v>9</v>
      </c>
      <c r="C60" t="s">
        <v>538</v>
      </c>
      <c r="D60" t="s">
        <v>33</v>
      </c>
      <c r="E60" t="s">
        <v>10</v>
      </c>
      <c r="F60" s="2">
        <v>44635</v>
      </c>
      <c r="G60" s="2">
        <v>44645</v>
      </c>
      <c r="H60" s="3">
        <v>11540</v>
      </c>
      <c r="I60" t="s">
        <v>397</v>
      </c>
    </row>
    <row r="61" spans="1:9">
      <c r="A61" t="s">
        <v>10</v>
      </c>
      <c r="B61" t="s">
        <v>9</v>
      </c>
      <c r="C61" t="s">
        <v>103</v>
      </c>
      <c r="D61" t="s">
        <v>71</v>
      </c>
      <c r="E61" t="s">
        <v>10</v>
      </c>
      <c r="F61" s="2">
        <v>44306</v>
      </c>
      <c r="G61" s="2">
        <v>44309</v>
      </c>
      <c r="H61" s="3">
        <v>4492.28</v>
      </c>
      <c r="I61" t="s">
        <v>104</v>
      </c>
    </row>
    <row r="62" spans="1:9">
      <c r="A62" t="s">
        <v>10</v>
      </c>
      <c r="B62" t="s">
        <v>9</v>
      </c>
      <c r="C62" t="s">
        <v>103</v>
      </c>
      <c r="D62" t="s">
        <v>71</v>
      </c>
      <c r="E62" t="s">
        <v>10</v>
      </c>
      <c r="F62" s="2">
        <v>44309</v>
      </c>
      <c r="G62" s="2">
        <v>44323</v>
      </c>
      <c r="H62" s="3">
        <v>2602.2800000000002</v>
      </c>
      <c r="I62" t="s">
        <v>114</v>
      </c>
    </row>
    <row r="63" spans="1:9">
      <c r="A63" t="s">
        <v>10</v>
      </c>
      <c r="B63" t="s">
        <v>9</v>
      </c>
      <c r="C63" t="s">
        <v>103</v>
      </c>
      <c r="D63" t="s">
        <v>71</v>
      </c>
      <c r="E63" t="s">
        <v>10</v>
      </c>
      <c r="F63" s="2">
        <v>44355</v>
      </c>
      <c r="G63" s="2">
        <v>44361</v>
      </c>
      <c r="H63" s="3">
        <v>179594.05</v>
      </c>
      <c r="I63" t="s">
        <v>189</v>
      </c>
    </row>
    <row r="64" spans="1:9">
      <c r="A64" t="s">
        <v>10</v>
      </c>
      <c r="B64" t="s">
        <v>9</v>
      </c>
      <c r="C64" t="s">
        <v>103</v>
      </c>
      <c r="D64" t="s">
        <v>71</v>
      </c>
      <c r="E64" t="s">
        <v>10</v>
      </c>
      <c r="F64" s="2">
        <v>44396</v>
      </c>
      <c r="G64" s="2">
        <v>44397</v>
      </c>
      <c r="H64" s="3">
        <v>2006.18</v>
      </c>
      <c r="I64" t="s">
        <v>106</v>
      </c>
    </row>
    <row r="65" spans="1:9">
      <c r="A65" t="s">
        <v>10</v>
      </c>
      <c r="B65" t="s">
        <v>9</v>
      </c>
      <c r="C65" t="s">
        <v>103</v>
      </c>
      <c r="D65" t="s">
        <v>71</v>
      </c>
      <c r="E65" t="s">
        <v>10</v>
      </c>
      <c r="F65" s="2">
        <v>44529</v>
      </c>
      <c r="G65" s="2">
        <v>44529</v>
      </c>
      <c r="H65" s="3">
        <v>17515.939999999999</v>
      </c>
      <c r="I65" t="s">
        <v>453</v>
      </c>
    </row>
    <row r="66" spans="1:9">
      <c r="A66" t="s">
        <v>10</v>
      </c>
      <c r="B66" t="s">
        <v>9</v>
      </c>
      <c r="C66" t="s">
        <v>103</v>
      </c>
      <c r="D66" t="s">
        <v>71</v>
      </c>
      <c r="E66" t="s">
        <v>10</v>
      </c>
      <c r="F66" s="2">
        <v>44531</v>
      </c>
      <c r="G66" s="2">
        <v>44533</v>
      </c>
      <c r="H66" s="3">
        <v>1683.03</v>
      </c>
      <c r="I66" t="s">
        <v>59</v>
      </c>
    </row>
    <row r="67" spans="1:9">
      <c r="A67" t="s">
        <v>10</v>
      </c>
      <c r="B67" t="s">
        <v>9</v>
      </c>
      <c r="C67" t="s">
        <v>103</v>
      </c>
      <c r="D67" t="s">
        <v>71</v>
      </c>
      <c r="E67" t="s">
        <v>10</v>
      </c>
      <c r="F67" s="2">
        <v>44607</v>
      </c>
      <c r="G67" s="2">
        <v>44610</v>
      </c>
      <c r="H67" s="3">
        <v>4657.5</v>
      </c>
      <c r="I67" t="s">
        <v>359</v>
      </c>
    </row>
    <row r="68" spans="1:9">
      <c r="A68" t="s">
        <v>10</v>
      </c>
      <c r="B68" t="s">
        <v>9</v>
      </c>
      <c r="C68" t="s">
        <v>103</v>
      </c>
      <c r="D68" t="s">
        <v>71</v>
      </c>
      <c r="E68" t="s">
        <v>10</v>
      </c>
      <c r="F68" s="2">
        <v>44631</v>
      </c>
      <c r="G68" s="2">
        <v>44634</v>
      </c>
      <c r="H68" s="3">
        <v>7624.5</v>
      </c>
      <c r="I68" t="s">
        <v>20</v>
      </c>
    </row>
    <row r="69" spans="1:9">
      <c r="A69" t="s">
        <v>10</v>
      </c>
      <c r="B69" t="s">
        <v>9</v>
      </c>
      <c r="C69" t="s">
        <v>103</v>
      </c>
      <c r="D69" t="s">
        <v>71</v>
      </c>
      <c r="E69" t="s">
        <v>10</v>
      </c>
      <c r="F69" s="2">
        <v>44635</v>
      </c>
      <c r="G69" s="2">
        <v>44645</v>
      </c>
      <c r="H69" s="3">
        <v>6790</v>
      </c>
      <c r="I69" t="s">
        <v>20</v>
      </c>
    </row>
    <row r="70" spans="1:9">
      <c r="A70" t="s">
        <v>10</v>
      </c>
      <c r="B70" t="s">
        <v>9</v>
      </c>
      <c r="C70" t="s">
        <v>103</v>
      </c>
      <c r="D70" t="s">
        <v>71</v>
      </c>
      <c r="E70" t="s">
        <v>10</v>
      </c>
      <c r="F70" s="2">
        <v>44648</v>
      </c>
      <c r="G70" s="2">
        <v>44648</v>
      </c>
      <c r="H70" s="3">
        <v>9968</v>
      </c>
      <c r="I70" t="s">
        <v>59</v>
      </c>
    </row>
    <row r="71" spans="1:9">
      <c r="A71" t="s">
        <v>10</v>
      </c>
      <c r="B71" t="s">
        <v>9</v>
      </c>
      <c r="C71" t="s">
        <v>135</v>
      </c>
      <c r="D71" t="s">
        <v>33</v>
      </c>
      <c r="E71" t="s">
        <v>10</v>
      </c>
      <c r="F71" s="2">
        <v>44315</v>
      </c>
      <c r="G71" s="2">
        <v>44321</v>
      </c>
      <c r="H71" s="3">
        <v>13570</v>
      </c>
      <c r="I71" t="s">
        <v>132</v>
      </c>
    </row>
    <row r="72" spans="1:9">
      <c r="A72" t="s">
        <v>10</v>
      </c>
      <c r="B72" t="s">
        <v>9</v>
      </c>
      <c r="C72" t="s">
        <v>135</v>
      </c>
      <c r="D72" t="s">
        <v>33</v>
      </c>
      <c r="E72" t="s">
        <v>10</v>
      </c>
      <c r="F72" s="2">
        <v>44295</v>
      </c>
      <c r="G72" s="2">
        <v>44321</v>
      </c>
      <c r="H72" s="3">
        <v>6032.03</v>
      </c>
      <c r="I72" t="s">
        <v>145</v>
      </c>
    </row>
    <row r="73" spans="1:9">
      <c r="A73" t="s">
        <v>10</v>
      </c>
      <c r="B73" t="s">
        <v>9</v>
      </c>
      <c r="C73" t="s">
        <v>135</v>
      </c>
      <c r="D73" t="s">
        <v>33</v>
      </c>
      <c r="E73" t="s">
        <v>10</v>
      </c>
      <c r="F73" s="2">
        <v>44435</v>
      </c>
      <c r="G73" s="2">
        <v>44444</v>
      </c>
      <c r="H73" s="3">
        <v>1990</v>
      </c>
      <c r="I73" t="s">
        <v>342</v>
      </c>
    </row>
    <row r="74" spans="1:9">
      <c r="A74" t="s">
        <v>10</v>
      </c>
      <c r="B74" t="s">
        <v>9</v>
      </c>
      <c r="C74" t="s">
        <v>135</v>
      </c>
      <c r="D74" t="s">
        <v>33</v>
      </c>
      <c r="E74" t="s">
        <v>10</v>
      </c>
      <c r="F74" s="2">
        <v>44435</v>
      </c>
      <c r="G74" s="2">
        <v>44444</v>
      </c>
      <c r="H74" s="3">
        <v>11495</v>
      </c>
      <c r="I74" t="s">
        <v>343</v>
      </c>
    </row>
    <row r="75" spans="1:9">
      <c r="A75" t="s">
        <v>10</v>
      </c>
      <c r="B75" t="s">
        <v>9</v>
      </c>
      <c r="C75" t="s">
        <v>135</v>
      </c>
      <c r="D75" t="s">
        <v>33</v>
      </c>
      <c r="E75" t="s">
        <v>10</v>
      </c>
      <c r="F75" s="2">
        <v>44529</v>
      </c>
      <c r="G75" s="2">
        <v>44529</v>
      </c>
      <c r="H75" s="3">
        <v>26428.43</v>
      </c>
      <c r="I75" t="s">
        <v>460</v>
      </c>
    </row>
    <row r="76" spans="1:9">
      <c r="A76" t="s">
        <v>10</v>
      </c>
      <c r="B76" t="s">
        <v>9</v>
      </c>
      <c r="C76" t="s">
        <v>416</v>
      </c>
      <c r="D76" t="s">
        <v>417</v>
      </c>
      <c r="E76" t="s">
        <v>418</v>
      </c>
      <c r="F76" s="2">
        <v>44292</v>
      </c>
      <c r="G76" s="2">
        <v>44293</v>
      </c>
      <c r="H76" s="3">
        <v>805</v>
      </c>
      <c r="I76" t="s">
        <v>807</v>
      </c>
    </row>
    <row r="77" spans="1:9">
      <c r="A77" t="s">
        <v>10</v>
      </c>
      <c r="B77" t="s">
        <v>9</v>
      </c>
      <c r="C77" t="s">
        <v>416</v>
      </c>
      <c r="D77" t="s">
        <v>417</v>
      </c>
      <c r="E77" t="s">
        <v>418</v>
      </c>
      <c r="F77" s="2">
        <v>44508</v>
      </c>
      <c r="G77" s="2">
        <v>44509</v>
      </c>
      <c r="H77" s="3">
        <v>3018.75</v>
      </c>
      <c r="I77" t="s">
        <v>419</v>
      </c>
    </row>
    <row r="78" spans="1:9">
      <c r="A78" t="s">
        <v>10</v>
      </c>
      <c r="B78" t="s">
        <v>9</v>
      </c>
      <c r="C78" t="s">
        <v>416</v>
      </c>
      <c r="D78" t="s">
        <v>417</v>
      </c>
      <c r="E78" t="s">
        <v>418</v>
      </c>
      <c r="F78" s="2">
        <v>44530</v>
      </c>
      <c r="G78" s="2">
        <v>44532</v>
      </c>
      <c r="H78" s="3">
        <v>2144.06</v>
      </c>
      <c r="I78" t="s">
        <v>107</v>
      </c>
    </row>
    <row r="79" spans="1:9">
      <c r="A79" t="s">
        <v>10</v>
      </c>
      <c r="B79" t="s">
        <v>9</v>
      </c>
      <c r="C79" t="s">
        <v>133</v>
      </c>
      <c r="D79" t="s">
        <v>71</v>
      </c>
      <c r="E79" t="s">
        <v>10</v>
      </c>
      <c r="F79" s="2">
        <v>44315</v>
      </c>
      <c r="G79" s="2">
        <v>44315</v>
      </c>
      <c r="H79" s="3">
        <v>12115.25</v>
      </c>
      <c r="I79" t="s">
        <v>149</v>
      </c>
    </row>
    <row r="80" spans="1:9">
      <c r="A80" t="s">
        <v>10</v>
      </c>
      <c r="B80" t="s">
        <v>9</v>
      </c>
      <c r="C80" t="s">
        <v>133</v>
      </c>
      <c r="D80" t="s">
        <v>71</v>
      </c>
      <c r="E80" t="s">
        <v>10</v>
      </c>
      <c r="F80" s="2">
        <v>44328</v>
      </c>
      <c r="G80" s="2">
        <v>44329</v>
      </c>
      <c r="H80" s="3">
        <v>1075.3699999999999</v>
      </c>
      <c r="I80" t="s">
        <v>152</v>
      </c>
    </row>
    <row r="81" spans="1:9">
      <c r="A81" t="s">
        <v>10</v>
      </c>
      <c r="B81" t="s">
        <v>9</v>
      </c>
      <c r="C81" t="s">
        <v>133</v>
      </c>
      <c r="D81" t="s">
        <v>71</v>
      </c>
      <c r="E81" t="s">
        <v>10</v>
      </c>
      <c r="F81" s="2">
        <v>44435</v>
      </c>
      <c r="G81" s="2">
        <v>44444</v>
      </c>
      <c r="H81" s="3">
        <v>31840</v>
      </c>
      <c r="I81" t="s">
        <v>162</v>
      </c>
    </row>
    <row r="82" spans="1:9">
      <c r="A82" t="s">
        <v>10</v>
      </c>
      <c r="B82" t="s">
        <v>9</v>
      </c>
      <c r="C82" t="s">
        <v>133</v>
      </c>
      <c r="D82" t="s">
        <v>71</v>
      </c>
      <c r="E82" t="s">
        <v>10</v>
      </c>
      <c r="F82" s="2">
        <v>44435</v>
      </c>
      <c r="G82" s="2">
        <v>44441</v>
      </c>
      <c r="H82" s="3">
        <v>51090</v>
      </c>
      <c r="I82" t="s">
        <v>346</v>
      </c>
    </row>
    <row r="83" spans="1:9">
      <c r="A83" t="s">
        <v>10</v>
      </c>
      <c r="B83" t="s">
        <v>9</v>
      </c>
      <c r="C83" t="s">
        <v>133</v>
      </c>
      <c r="D83" t="s">
        <v>71</v>
      </c>
      <c r="E83" t="s">
        <v>10</v>
      </c>
      <c r="F83" s="2">
        <v>44435</v>
      </c>
      <c r="G83" s="2">
        <v>44441</v>
      </c>
      <c r="H83" s="3">
        <v>40220</v>
      </c>
      <c r="I83" t="s">
        <v>348</v>
      </c>
    </row>
    <row r="84" spans="1:9">
      <c r="A84" t="s">
        <v>10</v>
      </c>
      <c r="B84" t="s">
        <v>9</v>
      </c>
      <c r="C84" t="s">
        <v>133</v>
      </c>
      <c r="D84" t="s">
        <v>71</v>
      </c>
      <c r="E84" t="s">
        <v>10</v>
      </c>
      <c r="F84" s="2">
        <v>44462</v>
      </c>
      <c r="G84" s="2">
        <v>44464</v>
      </c>
      <c r="H84" s="3">
        <v>67608.5</v>
      </c>
      <c r="I84" t="s">
        <v>163</v>
      </c>
    </row>
    <row r="85" spans="1:9">
      <c r="A85" t="s">
        <v>10</v>
      </c>
      <c r="B85" t="s">
        <v>9</v>
      </c>
      <c r="C85" t="s">
        <v>133</v>
      </c>
      <c r="D85" t="s">
        <v>71</v>
      </c>
      <c r="E85" t="s">
        <v>10</v>
      </c>
      <c r="F85" s="2">
        <v>44496</v>
      </c>
      <c r="G85" s="2">
        <v>44505</v>
      </c>
      <c r="H85" s="3">
        <v>27067.55</v>
      </c>
      <c r="I85" t="s">
        <v>394</v>
      </c>
    </row>
    <row r="86" spans="1:9">
      <c r="A86" t="s">
        <v>10</v>
      </c>
      <c r="B86" t="s">
        <v>9</v>
      </c>
      <c r="C86" t="s">
        <v>133</v>
      </c>
      <c r="D86" t="s">
        <v>71</v>
      </c>
      <c r="E86" t="s">
        <v>10</v>
      </c>
      <c r="F86" s="2">
        <v>44578</v>
      </c>
      <c r="G86" s="2">
        <v>44578</v>
      </c>
      <c r="H86" s="3">
        <v>61202.5</v>
      </c>
      <c r="I86" t="s">
        <v>494</v>
      </c>
    </row>
    <row r="87" spans="1:9">
      <c r="A87" t="s">
        <v>10</v>
      </c>
      <c r="B87" t="s">
        <v>9</v>
      </c>
      <c r="C87" t="s">
        <v>133</v>
      </c>
      <c r="D87" t="s">
        <v>71</v>
      </c>
      <c r="E87" t="s">
        <v>10</v>
      </c>
      <c r="F87" s="2">
        <v>44610</v>
      </c>
      <c r="G87" s="2">
        <v>44613</v>
      </c>
      <c r="H87" s="3">
        <v>11902.5</v>
      </c>
      <c r="I87" t="s">
        <v>452</v>
      </c>
    </row>
    <row r="88" spans="1:9">
      <c r="A88" t="s">
        <v>10</v>
      </c>
      <c r="B88" t="s">
        <v>9</v>
      </c>
      <c r="C88" t="s">
        <v>133</v>
      </c>
      <c r="D88" t="s">
        <v>71</v>
      </c>
      <c r="E88" t="s">
        <v>10</v>
      </c>
      <c r="F88" s="2">
        <v>44631</v>
      </c>
      <c r="G88" s="2">
        <v>44634</v>
      </c>
      <c r="H88" s="3">
        <v>74769.600000000006</v>
      </c>
      <c r="I88" t="s">
        <v>306</v>
      </c>
    </row>
    <row r="89" spans="1:9">
      <c r="A89" t="s">
        <v>10</v>
      </c>
      <c r="B89" t="s">
        <v>9</v>
      </c>
      <c r="C89" t="s">
        <v>11</v>
      </c>
      <c r="D89" t="s">
        <v>12</v>
      </c>
      <c r="E89" t="s">
        <v>10</v>
      </c>
      <c r="F89" s="2">
        <v>44292</v>
      </c>
      <c r="G89" s="2">
        <v>44293</v>
      </c>
      <c r="H89" s="3">
        <v>12770</v>
      </c>
      <c r="I89" t="s">
        <v>57</v>
      </c>
    </row>
    <row r="90" spans="1:9">
      <c r="A90" t="s">
        <v>10</v>
      </c>
      <c r="B90" t="s">
        <v>9</v>
      </c>
      <c r="C90" t="s">
        <v>11</v>
      </c>
      <c r="D90" t="s">
        <v>12</v>
      </c>
      <c r="E90" t="s">
        <v>10</v>
      </c>
      <c r="F90" s="2">
        <v>44337</v>
      </c>
      <c r="G90" s="2">
        <v>44341</v>
      </c>
      <c r="H90" s="3">
        <v>14892.5</v>
      </c>
      <c r="I90" t="s">
        <v>166</v>
      </c>
    </row>
    <row r="91" spans="1:9">
      <c r="A91" t="s">
        <v>10</v>
      </c>
      <c r="B91" t="s">
        <v>9</v>
      </c>
      <c r="C91" t="s">
        <v>11</v>
      </c>
      <c r="D91" t="s">
        <v>12</v>
      </c>
      <c r="E91" t="s">
        <v>10</v>
      </c>
      <c r="F91" s="2">
        <v>44337</v>
      </c>
      <c r="G91" s="2">
        <v>44341</v>
      </c>
      <c r="H91" s="3">
        <v>6497.5</v>
      </c>
      <c r="I91" t="s">
        <v>98</v>
      </c>
    </row>
    <row r="92" spans="1:9">
      <c r="A92" t="s">
        <v>10</v>
      </c>
      <c r="B92" t="s">
        <v>9</v>
      </c>
      <c r="C92" t="s">
        <v>11</v>
      </c>
      <c r="D92" t="s">
        <v>12</v>
      </c>
      <c r="E92" t="s">
        <v>10</v>
      </c>
      <c r="F92" s="2">
        <v>44355</v>
      </c>
      <c r="G92" s="2">
        <v>44361</v>
      </c>
      <c r="H92" s="3">
        <v>695.75</v>
      </c>
      <c r="I92" t="s">
        <v>191</v>
      </c>
    </row>
    <row r="93" spans="1:9">
      <c r="A93" t="s">
        <v>10</v>
      </c>
      <c r="B93" t="s">
        <v>9</v>
      </c>
      <c r="C93" t="s">
        <v>11</v>
      </c>
      <c r="D93" t="s">
        <v>12</v>
      </c>
      <c r="E93" t="s">
        <v>10</v>
      </c>
      <c r="F93" s="2">
        <v>44383</v>
      </c>
      <c r="G93" s="2">
        <v>44389</v>
      </c>
      <c r="H93" s="3">
        <v>7370</v>
      </c>
      <c r="I93" t="s">
        <v>163</v>
      </c>
    </row>
    <row r="94" spans="1:9">
      <c r="A94" t="s">
        <v>10</v>
      </c>
      <c r="B94" t="s">
        <v>9</v>
      </c>
      <c r="C94" t="s">
        <v>11</v>
      </c>
      <c r="D94" t="s">
        <v>12</v>
      </c>
      <c r="E94" t="s">
        <v>10</v>
      </c>
      <c r="F94" s="2">
        <v>44432</v>
      </c>
      <c r="G94" s="2">
        <v>44435</v>
      </c>
      <c r="H94" s="3">
        <v>4950</v>
      </c>
      <c r="I94" t="s">
        <v>274</v>
      </c>
    </row>
    <row r="95" spans="1:9">
      <c r="A95" t="s">
        <v>10</v>
      </c>
      <c r="B95" t="s">
        <v>9</v>
      </c>
      <c r="C95" t="s">
        <v>11</v>
      </c>
      <c r="D95" t="s">
        <v>12</v>
      </c>
      <c r="E95" t="s">
        <v>10</v>
      </c>
      <c r="F95" s="2">
        <v>44432</v>
      </c>
      <c r="G95" s="2">
        <v>44435</v>
      </c>
      <c r="H95" s="3">
        <v>4550</v>
      </c>
      <c r="I95" t="s">
        <v>58</v>
      </c>
    </row>
    <row r="96" spans="1:9">
      <c r="A96" t="s">
        <v>10</v>
      </c>
      <c r="B96" t="s">
        <v>9</v>
      </c>
      <c r="C96" t="s">
        <v>11</v>
      </c>
      <c r="D96" t="s">
        <v>12</v>
      </c>
      <c r="E96" t="s">
        <v>10</v>
      </c>
      <c r="F96" s="2">
        <v>44498</v>
      </c>
      <c r="G96" s="2">
        <v>44505</v>
      </c>
      <c r="H96" s="3">
        <v>350392.44</v>
      </c>
      <c r="I96" t="s">
        <v>223</v>
      </c>
    </row>
    <row r="97" spans="1:9">
      <c r="A97" t="s">
        <v>10</v>
      </c>
      <c r="B97" t="s">
        <v>9</v>
      </c>
      <c r="C97" t="s">
        <v>11</v>
      </c>
      <c r="D97" t="s">
        <v>12</v>
      </c>
      <c r="E97" t="s">
        <v>10</v>
      </c>
      <c r="F97" s="2">
        <v>44519</v>
      </c>
      <c r="G97" s="2">
        <v>44520</v>
      </c>
      <c r="H97" s="3">
        <v>13771.22</v>
      </c>
      <c r="I97" t="s">
        <v>442</v>
      </c>
    </row>
    <row r="98" spans="1:9">
      <c r="A98" t="s">
        <v>10</v>
      </c>
      <c r="B98" t="s">
        <v>9</v>
      </c>
      <c r="C98" t="s">
        <v>11</v>
      </c>
      <c r="D98" t="s">
        <v>12</v>
      </c>
      <c r="E98" t="s">
        <v>10</v>
      </c>
      <c r="F98" s="2">
        <v>44517</v>
      </c>
      <c r="G98" s="2">
        <v>44523</v>
      </c>
      <c r="H98" s="3">
        <v>61455</v>
      </c>
      <c r="I98" t="s">
        <v>156</v>
      </c>
    </row>
    <row r="99" spans="1:9">
      <c r="A99" t="s">
        <v>10</v>
      </c>
      <c r="B99" t="s">
        <v>9</v>
      </c>
      <c r="C99" t="s">
        <v>11</v>
      </c>
      <c r="D99" t="s">
        <v>12</v>
      </c>
      <c r="E99" t="s">
        <v>10</v>
      </c>
      <c r="F99" s="2">
        <v>44588</v>
      </c>
      <c r="G99" s="2">
        <v>44592</v>
      </c>
      <c r="H99" s="3">
        <v>15589</v>
      </c>
      <c r="I99" t="s">
        <v>98</v>
      </c>
    </row>
    <row r="100" spans="1:9">
      <c r="A100" t="s">
        <v>10</v>
      </c>
      <c r="B100" t="s">
        <v>9</v>
      </c>
      <c r="C100" t="s">
        <v>11</v>
      </c>
      <c r="D100" t="s">
        <v>12</v>
      </c>
      <c r="E100" t="s">
        <v>10</v>
      </c>
      <c r="F100" s="2">
        <v>44588</v>
      </c>
      <c r="G100" s="2">
        <v>44592</v>
      </c>
      <c r="H100" s="3">
        <v>7680</v>
      </c>
      <c r="I100" t="s">
        <v>20</v>
      </c>
    </row>
    <row r="101" spans="1:9">
      <c r="A101" t="s">
        <v>10</v>
      </c>
      <c r="B101" t="s">
        <v>9</v>
      </c>
      <c r="C101" t="s">
        <v>11</v>
      </c>
      <c r="D101" t="s">
        <v>12</v>
      </c>
      <c r="E101" t="s">
        <v>10</v>
      </c>
      <c r="F101" s="2">
        <v>44603</v>
      </c>
      <c r="G101" s="2">
        <v>44606</v>
      </c>
      <c r="H101" s="3">
        <v>15237.5</v>
      </c>
      <c r="I101" t="s">
        <v>509</v>
      </c>
    </row>
    <row r="102" spans="1:9">
      <c r="A102" t="s">
        <v>10</v>
      </c>
      <c r="B102" t="s">
        <v>9</v>
      </c>
      <c r="C102" t="s">
        <v>11</v>
      </c>
      <c r="D102" t="s">
        <v>12</v>
      </c>
      <c r="E102" t="s">
        <v>10</v>
      </c>
      <c r="F102" s="2">
        <v>44631</v>
      </c>
      <c r="G102" s="2">
        <v>44634</v>
      </c>
      <c r="H102" s="3">
        <v>14980</v>
      </c>
      <c r="I102" t="s">
        <v>20</v>
      </c>
    </row>
    <row r="103" spans="1:9">
      <c r="A103" t="s">
        <v>10</v>
      </c>
      <c r="B103" t="s">
        <v>9</v>
      </c>
      <c r="C103" t="s">
        <v>11</v>
      </c>
      <c r="D103" t="s">
        <v>12</v>
      </c>
      <c r="E103" t="s">
        <v>10</v>
      </c>
      <c r="F103" s="2">
        <v>44645</v>
      </c>
      <c r="G103" s="2">
        <v>44646</v>
      </c>
      <c r="H103" s="3">
        <v>57017</v>
      </c>
      <c r="I103" t="s">
        <v>546</v>
      </c>
    </row>
    <row r="104" spans="1:9">
      <c r="A104" t="s">
        <v>10</v>
      </c>
      <c r="B104" t="s">
        <v>9</v>
      </c>
      <c r="C104" t="s">
        <v>131</v>
      </c>
      <c r="D104" t="s">
        <v>33</v>
      </c>
      <c r="E104" t="s">
        <v>10</v>
      </c>
      <c r="F104" s="2">
        <v>44383</v>
      </c>
      <c r="G104" s="2">
        <v>44389</v>
      </c>
      <c r="H104" s="3">
        <v>5575</v>
      </c>
      <c r="I104" t="s">
        <v>20</v>
      </c>
    </row>
    <row r="105" spans="1:9">
      <c r="A105" t="s">
        <v>10</v>
      </c>
      <c r="B105" t="s">
        <v>9</v>
      </c>
      <c r="C105" t="s">
        <v>131</v>
      </c>
      <c r="D105" t="s">
        <v>33</v>
      </c>
      <c r="E105" t="s">
        <v>10</v>
      </c>
      <c r="F105" s="2">
        <v>44635</v>
      </c>
      <c r="G105" s="2">
        <v>44645</v>
      </c>
      <c r="H105" s="3">
        <v>2920</v>
      </c>
      <c r="I105" t="s">
        <v>534</v>
      </c>
    </row>
    <row r="106" spans="1:9">
      <c r="A106" t="s">
        <v>10</v>
      </c>
      <c r="B106" t="s">
        <v>9</v>
      </c>
      <c r="C106" t="s">
        <v>277</v>
      </c>
      <c r="D106" t="s">
        <v>12</v>
      </c>
      <c r="E106" t="s">
        <v>10</v>
      </c>
      <c r="F106" s="2">
        <v>44406</v>
      </c>
      <c r="G106" s="2">
        <v>44413</v>
      </c>
      <c r="H106" s="3">
        <v>21240</v>
      </c>
      <c r="I106" t="s">
        <v>248</v>
      </c>
    </row>
    <row r="107" spans="1:9">
      <c r="A107" t="s">
        <v>10</v>
      </c>
      <c r="B107" t="s">
        <v>9</v>
      </c>
      <c r="C107" t="s">
        <v>277</v>
      </c>
      <c r="D107" t="s">
        <v>12</v>
      </c>
      <c r="E107" t="s">
        <v>10</v>
      </c>
      <c r="F107" s="2">
        <v>44406</v>
      </c>
      <c r="G107" s="2">
        <v>44413</v>
      </c>
      <c r="H107" s="3">
        <v>14825</v>
      </c>
      <c r="I107" t="s">
        <v>274</v>
      </c>
    </row>
    <row r="108" spans="1:9">
      <c r="A108" t="s">
        <v>10</v>
      </c>
      <c r="B108" t="s">
        <v>9</v>
      </c>
      <c r="C108" t="s">
        <v>277</v>
      </c>
      <c r="D108" t="s">
        <v>12</v>
      </c>
      <c r="E108" t="s">
        <v>10</v>
      </c>
      <c r="F108" s="2">
        <v>44432</v>
      </c>
      <c r="G108" s="2">
        <v>44435</v>
      </c>
      <c r="H108" s="3">
        <v>5150</v>
      </c>
      <c r="I108" t="s">
        <v>20</v>
      </c>
    </row>
    <row r="109" spans="1:9">
      <c r="A109" t="s">
        <v>10</v>
      </c>
      <c r="B109" t="s">
        <v>9</v>
      </c>
      <c r="C109" t="s">
        <v>277</v>
      </c>
      <c r="D109" t="s">
        <v>12</v>
      </c>
      <c r="E109" t="s">
        <v>10</v>
      </c>
      <c r="F109" s="2">
        <v>44496</v>
      </c>
      <c r="G109" s="2">
        <v>44506</v>
      </c>
      <c r="H109" s="3">
        <v>4900</v>
      </c>
      <c r="I109" t="s">
        <v>404</v>
      </c>
    </row>
    <row r="110" spans="1:9">
      <c r="A110" t="s">
        <v>10</v>
      </c>
      <c r="B110" t="s">
        <v>9</v>
      </c>
      <c r="C110" t="s">
        <v>277</v>
      </c>
      <c r="D110" t="s">
        <v>12</v>
      </c>
      <c r="E110" t="s">
        <v>10</v>
      </c>
      <c r="F110" s="2">
        <v>44531</v>
      </c>
      <c r="G110" s="2">
        <v>44533</v>
      </c>
      <c r="H110" s="3">
        <v>1064.33</v>
      </c>
      <c r="I110" t="s">
        <v>59</v>
      </c>
    </row>
    <row r="111" spans="1:9">
      <c r="A111" t="s">
        <v>10</v>
      </c>
      <c r="B111" t="s">
        <v>9</v>
      </c>
      <c r="C111" t="s">
        <v>318</v>
      </c>
      <c r="D111" t="s">
        <v>25</v>
      </c>
      <c r="E111" t="s">
        <v>10</v>
      </c>
      <c r="F111" s="2">
        <v>44434</v>
      </c>
      <c r="G111" s="2">
        <v>44435</v>
      </c>
      <c r="H111" s="3">
        <v>19757</v>
      </c>
      <c r="I111" t="s">
        <v>319</v>
      </c>
    </row>
    <row r="112" spans="1:9">
      <c r="A112" t="s">
        <v>10</v>
      </c>
      <c r="B112" t="s">
        <v>9</v>
      </c>
      <c r="C112" t="s">
        <v>318</v>
      </c>
      <c r="D112" t="s">
        <v>25</v>
      </c>
      <c r="E112" t="s">
        <v>10</v>
      </c>
      <c r="F112" s="2">
        <v>44489</v>
      </c>
      <c r="G112" s="2">
        <v>44489</v>
      </c>
      <c r="H112" s="3">
        <v>79375</v>
      </c>
      <c r="I112" t="s">
        <v>366</v>
      </c>
    </row>
    <row r="113" spans="1:9">
      <c r="A113" t="s">
        <v>10</v>
      </c>
      <c r="B113" t="s">
        <v>9</v>
      </c>
      <c r="C113" t="s">
        <v>318</v>
      </c>
      <c r="D113" t="s">
        <v>25</v>
      </c>
      <c r="E113" t="s">
        <v>10</v>
      </c>
      <c r="F113" s="2">
        <v>44496</v>
      </c>
      <c r="G113" s="2">
        <v>44505</v>
      </c>
      <c r="H113" s="3">
        <v>10114.81</v>
      </c>
      <c r="I113" t="s">
        <v>403</v>
      </c>
    </row>
    <row r="114" spans="1:9">
      <c r="A114" t="s">
        <v>10</v>
      </c>
      <c r="B114" t="s">
        <v>9</v>
      </c>
      <c r="C114" t="s">
        <v>318</v>
      </c>
      <c r="D114" t="s">
        <v>25</v>
      </c>
      <c r="E114" t="s">
        <v>10</v>
      </c>
      <c r="F114" s="2">
        <v>44516</v>
      </c>
      <c r="G114" s="2">
        <v>44517</v>
      </c>
      <c r="H114" s="3">
        <v>17000</v>
      </c>
      <c r="I114" t="s">
        <v>429</v>
      </c>
    </row>
    <row r="115" spans="1:9">
      <c r="A115" t="s">
        <v>10</v>
      </c>
      <c r="B115" t="s">
        <v>9</v>
      </c>
      <c r="C115" t="s">
        <v>318</v>
      </c>
      <c r="D115" t="s">
        <v>25</v>
      </c>
      <c r="E115" t="s">
        <v>10</v>
      </c>
      <c r="F115" s="2">
        <v>44517</v>
      </c>
      <c r="G115" s="2">
        <v>44519</v>
      </c>
      <c r="H115" s="3">
        <v>2205.2199999999998</v>
      </c>
      <c r="I115" t="s">
        <v>59</v>
      </c>
    </row>
    <row r="116" spans="1:9">
      <c r="A116" t="s">
        <v>10</v>
      </c>
      <c r="B116" t="s">
        <v>9</v>
      </c>
      <c r="C116" t="s">
        <v>318</v>
      </c>
      <c r="D116" t="s">
        <v>25</v>
      </c>
      <c r="E116" t="s">
        <v>10</v>
      </c>
      <c r="F116" s="2">
        <v>44531</v>
      </c>
      <c r="G116" s="2">
        <v>44533</v>
      </c>
      <c r="H116" s="3">
        <v>661.25</v>
      </c>
      <c r="I116" t="s">
        <v>59</v>
      </c>
    </row>
    <row r="117" spans="1:9">
      <c r="A117" t="s">
        <v>10</v>
      </c>
      <c r="B117" t="s">
        <v>9</v>
      </c>
      <c r="C117" t="s">
        <v>318</v>
      </c>
      <c r="D117" t="s">
        <v>25</v>
      </c>
      <c r="E117" t="s">
        <v>10</v>
      </c>
      <c r="F117" s="2">
        <v>44533</v>
      </c>
      <c r="G117" s="2">
        <v>44540</v>
      </c>
      <c r="H117" s="3">
        <v>79375</v>
      </c>
      <c r="I117" t="s">
        <v>145</v>
      </c>
    </row>
    <row r="118" spans="1:9">
      <c r="A118" t="s">
        <v>10</v>
      </c>
      <c r="B118" t="s">
        <v>9</v>
      </c>
      <c r="C118" t="s">
        <v>318</v>
      </c>
      <c r="D118" t="s">
        <v>25</v>
      </c>
      <c r="E118" t="s">
        <v>10</v>
      </c>
      <c r="F118" s="2">
        <v>44582</v>
      </c>
      <c r="G118" s="2">
        <v>44585</v>
      </c>
      <c r="H118" s="3">
        <v>79375</v>
      </c>
      <c r="I118" t="s">
        <v>495</v>
      </c>
    </row>
    <row r="119" spans="1:9">
      <c r="A119" t="s">
        <v>10</v>
      </c>
      <c r="B119" t="s">
        <v>9</v>
      </c>
      <c r="C119" t="s">
        <v>318</v>
      </c>
      <c r="D119" t="s">
        <v>25</v>
      </c>
      <c r="E119" t="s">
        <v>10</v>
      </c>
      <c r="F119" s="2">
        <v>44599</v>
      </c>
      <c r="G119" s="2">
        <v>44599</v>
      </c>
      <c r="H119" s="3">
        <v>25502.400000000001</v>
      </c>
      <c r="I119" t="s">
        <v>507</v>
      </c>
    </row>
    <row r="120" spans="1:9">
      <c r="A120" t="s">
        <v>10</v>
      </c>
      <c r="B120" t="s">
        <v>9</v>
      </c>
      <c r="C120" t="s">
        <v>47</v>
      </c>
      <c r="D120" t="s">
        <v>12</v>
      </c>
      <c r="E120" t="s">
        <v>10</v>
      </c>
      <c r="F120" s="2">
        <v>44305</v>
      </c>
      <c r="G120" s="2">
        <v>44306</v>
      </c>
      <c r="H120" s="3">
        <v>523.25</v>
      </c>
      <c r="I120" t="s">
        <v>16</v>
      </c>
    </row>
    <row r="121" spans="1:9">
      <c r="A121" t="s">
        <v>10</v>
      </c>
      <c r="B121" t="s">
        <v>9</v>
      </c>
      <c r="C121" t="s">
        <v>47</v>
      </c>
      <c r="D121" t="s">
        <v>12</v>
      </c>
      <c r="E121" t="s">
        <v>10</v>
      </c>
      <c r="F121" s="2">
        <v>44305</v>
      </c>
      <c r="G121" s="2">
        <v>44306</v>
      </c>
      <c r="H121" s="3">
        <v>3350</v>
      </c>
      <c r="I121" t="s">
        <v>43</v>
      </c>
    </row>
    <row r="122" spans="1:9">
      <c r="A122" t="s">
        <v>10</v>
      </c>
      <c r="B122" t="s">
        <v>9</v>
      </c>
      <c r="C122" t="s">
        <v>47</v>
      </c>
      <c r="D122" t="s">
        <v>12</v>
      </c>
      <c r="E122" t="s">
        <v>10</v>
      </c>
      <c r="F122" s="2">
        <v>44295</v>
      </c>
      <c r="G122" s="2">
        <v>44321</v>
      </c>
      <c r="H122" s="3">
        <v>5313.83</v>
      </c>
      <c r="I122" t="s">
        <v>26</v>
      </c>
    </row>
    <row r="123" spans="1:9">
      <c r="A123" t="s">
        <v>10</v>
      </c>
      <c r="B123" t="s">
        <v>9</v>
      </c>
      <c r="C123" t="s">
        <v>47</v>
      </c>
      <c r="D123" t="s">
        <v>12</v>
      </c>
      <c r="E123" t="s">
        <v>10</v>
      </c>
      <c r="F123" s="2">
        <v>44328</v>
      </c>
      <c r="G123" s="2">
        <v>44333</v>
      </c>
      <c r="H123" s="3">
        <v>7455</v>
      </c>
      <c r="I123" t="s">
        <v>158</v>
      </c>
    </row>
    <row r="124" spans="1:9">
      <c r="A124" t="s">
        <v>10</v>
      </c>
      <c r="B124" t="s">
        <v>9</v>
      </c>
      <c r="C124" t="s">
        <v>47</v>
      </c>
      <c r="D124" t="s">
        <v>12</v>
      </c>
      <c r="E124" t="s">
        <v>10</v>
      </c>
      <c r="F124" s="2">
        <v>44328</v>
      </c>
      <c r="G124" s="2">
        <v>44333</v>
      </c>
      <c r="H124" s="3">
        <v>7455</v>
      </c>
      <c r="I124" t="s">
        <v>158</v>
      </c>
    </row>
    <row r="125" spans="1:9">
      <c r="A125" t="s">
        <v>10</v>
      </c>
      <c r="B125" t="s">
        <v>9</v>
      </c>
      <c r="C125" t="s">
        <v>47</v>
      </c>
      <c r="D125" t="s">
        <v>12</v>
      </c>
      <c r="E125" t="s">
        <v>10</v>
      </c>
      <c r="F125" s="2">
        <v>44355</v>
      </c>
      <c r="G125" s="2">
        <v>44365</v>
      </c>
      <c r="H125" s="3">
        <v>22154.75</v>
      </c>
      <c r="I125" t="s">
        <v>20</v>
      </c>
    </row>
    <row r="126" spans="1:9">
      <c r="A126" t="s">
        <v>10</v>
      </c>
      <c r="B126" t="s">
        <v>9</v>
      </c>
      <c r="C126" t="s">
        <v>47</v>
      </c>
      <c r="D126" t="s">
        <v>12</v>
      </c>
      <c r="E126" t="s">
        <v>10</v>
      </c>
      <c r="F126" s="2">
        <v>44396</v>
      </c>
      <c r="G126" s="2">
        <v>44397</v>
      </c>
      <c r="H126" s="3">
        <v>10562.75</v>
      </c>
      <c r="I126" t="s">
        <v>106</v>
      </c>
    </row>
    <row r="127" spans="1:9">
      <c r="A127" t="s">
        <v>10</v>
      </c>
      <c r="B127" t="s">
        <v>9</v>
      </c>
      <c r="C127" t="s">
        <v>47</v>
      </c>
      <c r="D127" t="s">
        <v>12</v>
      </c>
      <c r="E127" t="s">
        <v>10</v>
      </c>
      <c r="F127" s="2">
        <v>44433</v>
      </c>
      <c r="G127" s="2">
        <v>44434</v>
      </c>
      <c r="H127" s="3">
        <v>11370</v>
      </c>
      <c r="I127" t="s">
        <v>312</v>
      </c>
    </row>
    <row r="128" spans="1:9">
      <c r="A128" t="s">
        <v>10</v>
      </c>
      <c r="B128" t="s">
        <v>9</v>
      </c>
      <c r="C128" t="s">
        <v>47</v>
      </c>
      <c r="D128" t="s">
        <v>12</v>
      </c>
      <c r="E128" t="s">
        <v>10</v>
      </c>
      <c r="F128" s="2">
        <v>44496</v>
      </c>
      <c r="G128" s="2">
        <v>44506</v>
      </c>
      <c r="H128" s="3">
        <v>30465</v>
      </c>
      <c r="I128" t="s">
        <v>56</v>
      </c>
    </row>
    <row r="129" spans="1:9">
      <c r="A129" t="s">
        <v>10</v>
      </c>
      <c r="B129" t="s">
        <v>9</v>
      </c>
      <c r="C129" t="s">
        <v>47</v>
      </c>
      <c r="D129" t="s">
        <v>12</v>
      </c>
      <c r="E129" t="s">
        <v>10</v>
      </c>
      <c r="F129" s="2">
        <v>44496</v>
      </c>
      <c r="G129" s="2">
        <v>44506</v>
      </c>
      <c r="H129" s="3">
        <v>5200</v>
      </c>
      <c r="I129" t="s">
        <v>168</v>
      </c>
    </row>
    <row r="130" spans="1:9">
      <c r="A130" t="s">
        <v>10</v>
      </c>
      <c r="B130" t="s">
        <v>9</v>
      </c>
      <c r="C130" t="s">
        <v>47</v>
      </c>
      <c r="D130" t="s">
        <v>12</v>
      </c>
      <c r="E130" t="s">
        <v>10</v>
      </c>
      <c r="F130" s="2">
        <v>44610</v>
      </c>
      <c r="G130" s="2">
        <v>44613</v>
      </c>
      <c r="H130" s="3">
        <v>38300</v>
      </c>
      <c r="I130" t="s">
        <v>453</v>
      </c>
    </row>
    <row r="131" spans="1:9">
      <c r="A131" t="s">
        <v>10</v>
      </c>
      <c r="B131" t="s">
        <v>9</v>
      </c>
      <c r="C131" t="s">
        <v>47</v>
      </c>
      <c r="D131" t="s">
        <v>12</v>
      </c>
      <c r="E131" t="s">
        <v>10</v>
      </c>
      <c r="F131" s="2">
        <v>44631</v>
      </c>
      <c r="G131" s="2">
        <v>44634</v>
      </c>
      <c r="H131" s="3">
        <v>15630</v>
      </c>
      <c r="I131" t="s">
        <v>20</v>
      </c>
    </row>
    <row r="132" spans="1:9">
      <c r="A132" t="s">
        <v>10</v>
      </c>
      <c r="B132" t="s">
        <v>9</v>
      </c>
      <c r="C132" t="s">
        <v>47</v>
      </c>
      <c r="D132" t="s">
        <v>12</v>
      </c>
      <c r="E132" t="s">
        <v>10</v>
      </c>
      <c r="F132" s="2">
        <v>44634</v>
      </c>
      <c r="G132" s="2">
        <v>44634</v>
      </c>
      <c r="H132" s="3">
        <v>27609</v>
      </c>
      <c r="I132" t="s">
        <v>163</v>
      </c>
    </row>
    <row r="133" spans="1:9">
      <c r="A133" t="s">
        <v>10</v>
      </c>
      <c r="B133" t="s">
        <v>9</v>
      </c>
      <c r="C133" t="s">
        <v>47</v>
      </c>
      <c r="D133" t="s">
        <v>12</v>
      </c>
      <c r="E133" t="s">
        <v>10</v>
      </c>
      <c r="F133" s="2">
        <v>44634</v>
      </c>
      <c r="G133" s="2">
        <v>44636</v>
      </c>
      <c r="H133" s="3">
        <v>7004.73</v>
      </c>
      <c r="I133" t="s">
        <v>20</v>
      </c>
    </row>
    <row r="134" spans="1:9">
      <c r="A134" t="s">
        <v>10</v>
      </c>
      <c r="B134" t="s">
        <v>9</v>
      </c>
      <c r="C134" t="s">
        <v>47</v>
      </c>
      <c r="D134" t="s">
        <v>12</v>
      </c>
      <c r="E134" t="s">
        <v>10</v>
      </c>
      <c r="F134" s="2">
        <v>44635</v>
      </c>
      <c r="G134" s="2">
        <v>44645</v>
      </c>
      <c r="H134" s="3">
        <v>8320</v>
      </c>
      <c r="I134" t="s">
        <v>50</v>
      </c>
    </row>
    <row r="135" spans="1:9">
      <c r="A135" t="s">
        <v>10</v>
      </c>
      <c r="B135" t="s">
        <v>9</v>
      </c>
      <c r="C135" t="s">
        <v>75</v>
      </c>
      <c r="D135" t="s">
        <v>12</v>
      </c>
      <c r="E135" t="s">
        <v>10</v>
      </c>
      <c r="F135" s="2">
        <v>44306</v>
      </c>
      <c r="G135" s="2">
        <v>44309</v>
      </c>
      <c r="H135" s="3">
        <v>38927.5</v>
      </c>
      <c r="I135" t="s">
        <v>99</v>
      </c>
    </row>
    <row r="136" spans="1:9">
      <c r="A136" t="s">
        <v>10</v>
      </c>
      <c r="B136" t="s">
        <v>9</v>
      </c>
      <c r="C136" t="s">
        <v>75</v>
      </c>
      <c r="D136" t="s">
        <v>12</v>
      </c>
      <c r="E136" t="s">
        <v>10</v>
      </c>
      <c r="F136" s="2">
        <v>44306</v>
      </c>
      <c r="G136" s="2">
        <v>44309</v>
      </c>
      <c r="H136" s="3">
        <v>3842.59</v>
      </c>
      <c r="I136" t="s">
        <v>16</v>
      </c>
    </row>
    <row r="137" spans="1:9">
      <c r="A137" t="s">
        <v>10</v>
      </c>
      <c r="B137" t="s">
        <v>9</v>
      </c>
      <c r="C137" t="s">
        <v>75</v>
      </c>
      <c r="D137" t="s">
        <v>12</v>
      </c>
      <c r="E137" t="s">
        <v>10</v>
      </c>
      <c r="F137" s="2">
        <v>44309</v>
      </c>
      <c r="G137" s="2">
        <v>44323</v>
      </c>
      <c r="H137" s="3">
        <v>4658.3100000000004</v>
      </c>
      <c r="I137" t="s">
        <v>67</v>
      </c>
    </row>
    <row r="138" spans="1:9">
      <c r="A138" t="s">
        <v>10</v>
      </c>
      <c r="B138" t="s">
        <v>9</v>
      </c>
      <c r="C138" t="s">
        <v>75</v>
      </c>
      <c r="D138" t="s">
        <v>12</v>
      </c>
      <c r="E138" t="s">
        <v>10</v>
      </c>
      <c r="F138" s="2">
        <v>44376</v>
      </c>
      <c r="G138" s="2">
        <v>44377</v>
      </c>
      <c r="H138" s="3">
        <v>5700</v>
      </c>
      <c r="I138" t="s">
        <v>230</v>
      </c>
    </row>
    <row r="139" spans="1:9">
      <c r="A139" t="s">
        <v>10</v>
      </c>
      <c r="B139" t="s">
        <v>9</v>
      </c>
      <c r="C139" t="s">
        <v>75</v>
      </c>
      <c r="D139" t="s">
        <v>12</v>
      </c>
      <c r="E139" t="s">
        <v>10</v>
      </c>
      <c r="F139" s="2">
        <v>44431</v>
      </c>
      <c r="G139" s="2">
        <v>44433</v>
      </c>
      <c r="H139" s="3">
        <v>10520.2</v>
      </c>
      <c r="I139" t="s">
        <v>57</v>
      </c>
    </row>
    <row r="140" spans="1:9">
      <c r="A140" t="s">
        <v>10</v>
      </c>
      <c r="B140" t="s">
        <v>9</v>
      </c>
      <c r="C140" t="s">
        <v>75</v>
      </c>
      <c r="D140" t="s">
        <v>12</v>
      </c>
      <c r="E140" t="s">
        <v>10</v>
      </c>
      <c r="F140" s="2">
        <v>44433</v>
      </c>
      <c r="G140" s="2">
        <v>44434</v>
      </c>
      <c r="H140" s="3">
        <v>45320</v>
      </c>
      <c r="I140" t="s">
        <v>313</v>
      </c>
    </row>
    <row r="141" spans="1:9">
      <c r="A141" t="s">
        <v>10</v>
      </c>
      <c r="B141" t="s">
        <v>9</v>
      </c>
      <c r="C141" t="s">
        <v>75</v>
      </c>
      <c r="D141" t="s">
        <v>12</v>
      </c>
      <c r="E141" t="s">
        <v>10</v>
      </c>
      <c r="F141" s="2">
        <v>44496</v>
      </c>
      <c r="G141" s="2">
        <v>44506</v>
      </c>
      <c r="H141" s="3">
        <v>5200.5</v>
      </c>
      <c r="I141" t="s">
        <v>395</v>
      </c>
    </row>
    <row r="142" spans="1:9">
      <c r="A142" t="s">
        <v>10</v>
      </c>
      <c r="B142" t="s">
        <v>9</v>
      </c>
      <c r="C142" t="s">
        <v>75</v>
      </c>
      <c r="D142" t="s">
        <v>12</v>
      </c>
      <c r="E142" t="s">
        <v>10</v>
      </c>
      <c r="F142" s="2">
        <v>44529</v>
      </c>
      <c r="G142" s="2">
        <v>44529</v>
      </c>
      <c r="H142" s="3">
        <v>2467.56</v>
      </c>
      <c r="I142" t="s">
        <v>456</v>
      </c>
    </row>
    <row r="143" spans="1:9">
      <c r="A143" t="s">
        <v>10</v>
      </c>
      <c r="B143" t="s">
        <v>9</v>
      </c>
      <c r="C143" t="s">
        <v>75</v>
      </c>
      <c r="D143" t="s">
        <v>12</v>
      </c>
      <c r="E143" t="s">
        <v>10</v>
      </c>
      <c r="F143" s="2">
        <v>44530</v>
      </c>
      <c r="G143" s="2">
        <v>44532</v>
      </c>
      <c r="H143" s="3">
        <v>2381</v>
      </c>
      <c r="I143" t="s">
        <v>107</v>
      </c>
    </row>
    <row r="144" spans="1:9">
      <c r="A144" t="s">
        <v>10</v>
      </c>
      <c r="B144" t="s">
        <v>9</v>
      </c>
      <c r="C144" t="s">
        <v>294</v>
      </c>
      <c r="D144" t="s">
        <v>25</v>
      </c>
      <c r="E144" t="s">
        <v>10</v>
      </c>
      <c r="F144" s="2">
        <v>44431</v>
      </c>
      <c r="G144" s="2">
        <v>44434</v>
      </c>
      <c r="H144" s="3">
        <v>8728.5</v>
      </c>
      <c r="I144" t="s">
        <v>296</v>
      </c>
    </row>
    <row r="145" spans="1:9">
      <c r="A145" t="s">
        <v>10</v>
      </c>
      <c r="B145" t="s">
        <v>9</v>
      </c>
      <c r="C145" t="s">
        <v>294</v>
      </c>
      <c r="D145" t="s">
        <v>25</v>
      </c>
      <c r="E145" t="s">
        <v>10</v>
      </c>
      <c r="F145" s="2">
        <v>44431</v>
      </c>
      <c r="G145" s="2">
        <v>44435</v>
      </c>
      <c r="H145" s="3">
        <v>20217</v>
      </c>
      <c r="I145" t="s">
        <v>295</v>
      </c>
    </row>
    <row r="146" spans="1:9">
      <c r="A146" t="s">
        <v>10</v>
      </c>
      <c r="B146" t="s">
        <v>9</v>
      </c>
      <c r="C146" t="s">
        <v>294</v>
      </c>
      <c r="D146" t="s">
        <v>25</v>
      </c>
      <c r="E146" t="s">
        <v>10</v>
      </c>
      <c r="F146" s="2">
        <v>44481</v>
      </c>
      <c r="G146" s="2">
        <v>44487</v>
      </c>
      <c r="H146" s="3">
        <v>19550</v>
      </c>
      <c r="I146" t="s">
        <v>379</v>
      </c>
    </row>
    <row r="147" spans="1:9">
      <c r="A147" t="s">
        <v>10</v>
      </c>
      <c r="B147" t="s">
        <v>9</v>
      </c>
      <c r="C147" t="s">
        <v>294</v>
      </c>
      <c r="D147" t="s">
        <v>25</v>
      </c>
      <c r="E147" t="s">
        <v>10</v>
      </c>
      <c r="F147" s="2">
        <v>44522</v>
      </c>
      <c r="G147" s="2">
        <v>44522</v>
      </c>
      <c r="H147" s="3">
        <v>38250</v>
      </c>
      <c r="I147" t="s">
        <v>446</v>
      </c>
    </row>
    <row r="148" spans="1:9">
      <c r="A148" t="s">
        <v>10</v>
      </c>
      <c r="B148" t="s">
        <v>9</v>
      </c>
      <c r="C148" t="s">
        <v>294</v>
      </c>
      <c r="D148" t="s">
        <v>25</v>
      </c>
      <c r="E148" t="s">
        <v>10</v>
      </c>
      <c r="F148" s="2">
        <v>44529</v>
      </c>
      <c r="G148" s="2">
        <v>44529</v>
      </c>
      <c r="H148" s="3">
        <v>7870.85</v>
      </c>
      <c r="I148" t="s">
        <v>459</v>
      </c>
    </row>
    <row r="149" spans="1:9">
      <c r="A149" t="s">
        <v>10</v>
      </c>
      <c r="B149" t="s">
        <v>9</v>
      </c>
      <c r="C149" t="s">
        <v>294</v>
      </c>
      <c r="D149" t="s">
        <v>25</v>
      </c>
      <c r="E149" t="s">
        <v>10</v>
      </c>
      <c r="F149" s="2">
        <v>44516</v>
      </c>
      <c r="G149" s="2">
        <v>44517</v>
      </c>
      <c r="H149" s="3">
        <v>30500</v>
      </c>
      <c r="I149" t="s">
        <v>429</v>
      </c>
    </row>
    <row r="150" spans="1:9">
      <c r="A150" t="s">
        <v>10</v>
      </c>
      <c r="B150" t="s">
        <v>9</v>
      </c>
      <c r="C150" t="s">
        <v>294</v>
      </c>
      <c r="D150" t="s">
        <v>25</v>
      </c>
      <c r="E150" t="s">
        <v>10</v>
      </c>
      <c r="F150" s="2">
        <v>44524</v>
      </c>
      <c r="G150" s="2">
        <v>44525</v>
      </c>
      <c r="H150" s="3">
        <v>20867.900000000001</v>
      </c>
      <c r="I150" t="s">
        <v>20</v>
      </c>
    </row>
    <row r="151" spans="1:9">
      <c r="A151" t="s">
        <v>10</v>
      </c>
      <c r="B151" t="s">
        <v>9</v>
      </c>
      <c r="C151" t="s">
        <v>294</v>
      </c>
      <c r="D151" t="s">
        <v>25</v>
      </c>
      <c r="E151" t="s">
        <v>10</v>
      </c>
      <c r="F151" s="2">
        <v>44531</v>
      </c>
      <c r="G151" s="2">
        <v>44533</v>
      </c>
      <c r="H151" s="3">
        <v>59080</v>
      </c>
      <c r="I151" t="s">
        <v>466</v>
      </c>
    </row>
    <row r="152" spans="1:9">
      <c r="A152" t="s">
        <v>10</v>
      </c>
      <c r="B152" t="s">
        <v>9</v>
      </c>
      <c r="C152" t="s">
        <v>294</v>
      </c>
      <c r="D152" t="s">
        <v>25</v>
      </c>
      <c r="E152" t="s">
        <v>10</v>
      </c>
      <c r="F152" s="2">
        <v>44588</v>
      </c>
      <c r="G152" s="2">
        <v>44592</v>
      </c>
      <c r="H152" s="3">
        <v>73258.52</v>
      </c>
      <c r="I152" t="s">
        <v>500</v>
      </c>
    </row>
    <row r="153" spans="1:9">
      <c r="A153" t="s">
        <v>10</v>
      </c>
      <c r="B153" t="s">
        <v>9</v>
      </c>
      <c r="C153" t="s">
        <v>294</v>
      </c>
      <c r="D153" t="s">
        <v>25</v>
      </c>
      <c r="E153" t="s">
        <v>10</v>
      </c>
      <c r="F153" s="2">
        <v>44635</v>
      </c>
      <c r="G153" s="2">
        <v>44645</v>
      </c>
      <c r="H153" s="3">
        <v>1839</v>
      </c>
      <c r="I153" t="s">
        <v>106</v>
      </c>
    </row>
    <row r="154" spans="1:9">
      <c r="A154" t="s">
        <v>10</v>
      </c>
      <c r="B154" t="s">
        <v>9</v>
      </c>
      <c r="C154" t="s">
        <v>115</v>
      </c>
      <c r="D154" t="s">
        <v>25</v>
      </c>
      <c r="E154" t="s">
        <v>10</v>
      </c>
      <c r="F154" s="2">
        <v>44309</v>
      </c>
      <c r="G154" s="2">
        <v>44323</v>
      </c>
      <c r="H154" s="3">
        <v>1621.5</v>
      </c>
      <c r="I154" t="s">
        <v>57</v>
      </c>
    </row>
    <row r="155" spans="1:9">
      <c r="A155" t="s">
        <v>10</v>
      </c>
      <c r="B155" t="s">
        <v>9</v>
      </c>
      <c r="C155" t="s">
        <v>115</v>
      </c>
      <c r="D155" t="s">
        <v>25</v>
      </c>
      <c r="E155" t="s">
        <v>10</v>
      </c>
      <c r="F155" s="2">
        <v>44309</v>
      </c>
      <c r="G155" s="2">
        <v>44323</v>
      </c>
      <c r="H155" s="3">
        <v>523.25</v>
      </c>
      <c r="I155" t="s">
        <v>116</v>
      </c>
    </row>
    <row r="156" spans="1:9">
      <c r="A156" t="s">
        <v>10</v>
      </c>
      <c r="B156" t="s">
        <v>9</v>
      </c>
      <c r="C156" t="s">
        <v>115</v>
      </c>
      <c r="D156" t="s">
        <v>25</v>
      </c>
      <c r="E156" t="s">
        <v>10</v>
      </c>
      <c r="F156" s="2">
        <v>44431</v>
      </c>
      <c r="G156" s="2">
        <v>44434</v>
      </c>
      <c r="H156" s="3">
        <v>24414.5</v>
      </c>
      <c r="I156" t="s">
        <v>300</v>
      </c>
    </row>
    <row r="157" spans="1:9">
      <c r="A157" t="s">
        <v>10</v>
      </c>
      <c r="B157" t="s">
        <v>9</v>
      </c>
      <c r="C157" t="s">
        <v>115</v>
      </c>
      <c r="D157" t="s">
        <v>25</v>
      </c>
      <c r="E157" t="s">
        <v>10</v>
      </c>
      <c r="F157" s="2">
        <v>44434</v>
      </c>
      <c r="G157" s="2">
        <v>44435</v>
      </c>
      <c r="H157" s="3">
        <v>12006</v>
      </c>
      <c r="I157" t="s">
        <v>317</v>
      </c>
    </row>
    <row r="158" spans="1:9">
      <c r="A158" t="s">
        <v>10</v>
      </c>
      <c r="B158" t="s">
        <v>9</v>
      </c>
      <c r="C158" t="s">
        <v>115</v>
      </c>
      <c r="D158" t="s">
        <v>25</v>
      </c>
      <c r="E158" t="s">
        <v>10</v>
      </c>
      <c r="F158" s="2">
        <v>44491</v>
      </c>
      <c r="G158" s="2">
        <v>44495</v>
      </c>
      <c r="H158" s="3">
        <v>661.25</v>
      </c>
      <c r="I158" t="s">
        <v>388</v>
      </c>
    </row>
    <row r="159" spans="1:9">
      <c r="A159" t="s">
        <v>10</v>
      </c>
      <c r="B159" t="s">
        <v>9</v>
      </c>
      <c r="C159" t="s">
        <v>115</v>
      </c>
      <c r="D159" t="s">
        <v>25</v>
      </c>
      <c r="E159" t="s">
        <v>10</v>
      </c>
      <c r="F159" s="2">
        <v>44496</v>
      </c>
      <c r="G159" s="2">
        <v>44506</v>
      </c>
      <c r="H159" s="3">
        <v>1400</v>
      </c>
      <c r="I159" t="s">
        <v>43</v>
      </c>
    </row>
    <row r="160" spans="1:9">
      <c r="A160" t="s">
        <v>10</v>
      </c>
      <c r="B160" t="s">
        <v>9</v>
      </c>
      <c r="C160" t="s">
        <v>115</v>
      </c>
      <c r="D160" t="s">
        <v>25</v>
      </c>
      <c r="E160" t="s">
        <v>10</v>
      </c>
      <c r="F160" s="2">
        <v>44519</v>
      </c>
      <c r="G160" s="2">
        <v>44520</v>
      </c>
      <c r="H160" s="3">
        <v>48231.25</v>
      </c>
      <c r="I160" t="s">
        <v>436</v>
      </c>
    </row>
    <row r="161" spans="1:9">
      <c r="A161" t="s">
        <v>10</v>
      </c>
      <c r="B161" t="s">
        <v>9</v>
      </c>
      <c r="C161" t="s">
        <v>115</v>
      </c>
      <c r="D161" t="s">
        <v>25</v>
      </c>
      <c r="E161" t="s">
        <v>10</v>
      </c>
      <c r="F161" s="2">
        <v>44519</v>
      </c>
      <c r="G161" s="2">
        <v>44520</v>
      </c>
      <c r="H161" s="3">
        <v>50760</v>
      </c>
      <c r="I161" t="s">
        <v>437</v>
      </c>
    </row>
    <row r="162" spans="1:9">
      <c r="A162" t="s">
        <v>10</v>
      </c>
      <c r="B162" t="s">
        <v>9</v>
      </c>
      <c r="C162" t="s">
        <v>115</v>
      </c>
      <c r="D162" t="s">
        <v>25</v>
      </c>
      <c r="E162" t="s">
        <v>10</v>
      </c>
      <c r="F162" s="2">
        <v>44519</v>
      </c>
      <c r="G162" s="2">
        <v>44520</v>
      </c>
      <c r="H162" s="3">
        <v>10990</v>
      </c>
      <c r="I162" t="s">
        <v>439</v>
      </c>
    </row>
    <row r="163" spans="1:9">
      <c r="A163" t="s">
        <v>10</v>
      </c>
      <c r="B163" t="s">
        <v>9</v>
      </c>
      <c r="C163" t="s">
        <v>115</v>
      </c>
      <c r="D163" t="s">
        <v>25</v>
      </c>
      <c r="E163" t="s">
        <v>10</v>
      </c>
      <c r="F163" s="2">
        <v>44516</v>
      </c>
      <c r="G163" s="2">
        <v>44517</v>
      </c>
      <c r="H163" s="3">
        <v>18500</v>
      </c>
      <c r="I163" t="s">
        <v>165</v>
      </c>
    </row>
    <row r="164" spans="1:9">
      <c r="A164" t="s">
        <v>10</v>
      </c>
      <c r="B164" t="s">
        <v>9</v>
      </c>
      <c r="C164" t="s">
        <v>115</v>
      </c>
      <c r="D164" t="s">
        <v>25</v>
      </c>
      <c r="E164" t="s">
        <v>10</v>
      </c>
      <c r="F164" s="2">
        <v>44530</v>
      </c>
      <c r="G164" s="2">
        <v>44532</v>
      </c>
      <c r="H164" s="3">
        <v>4252.42</v>
      </c>
      <c r="I164" t="s">
        <v>120</v>
      </c>
    </row>
    <row r="165" spans="1:9">
      <c r="A165" t="s">
        <v>10</v>
      </c>
      <c r="B165" t="s">
        <v>9</v>
      </c>
      <c r="C165" t="s">
        <v>115</v>
      </c>
      <c r="D165" t="s">
        <v>25</v>
      </c>
      <c r="E165" t="s">
        <v>10</v>
      </c>
      <c r="F165" s="2">
        <v>44635</v>
      </c>
      <c r="G165" s="2">
        <v>44645</v>
      </c>
      <c r="H165" s="3">
        <v>12940</v>
      </c>
      <c r="I165" t="s">
        <v>50</v>
      </c>
    </row>
    <row r="166" spans="1:9">
      <c r="A166" t="s">
        <v>10</v>
      </c>
      <c r="B166" t="s">
        <v>9</v>
      </c>
      <c r="C166" t="s">
        <v>115</v>
      </c>
      <c r="D166" t="s">
        <v>25</v>
      </c>
      <c r="E166" t="s">
        <v>10</v>
      </c>
      <c r="F166" s="2">
        <v>44649</v>
      </c>
      <c r="G166" s="2">
        <v>44649</v>
      </c>
      <c r="H166" s="3">
        <v>23460</v>
      </c>
      <c r="I166" t="s">
        <v>424</v>
      </c>
    </row>
    <row r="167" spans="1:9">
      <c r="A167" t="s">
        <v>10</v>
      </c>
      <c r="B167" t="s">
        <v>9</v>
      </c>
      <c r="C167" t="s">
        <v>115</v>
      </c>
      <c r="D167" t="s">
        <v>25</v>
      </c>
      <c r="E167" t="s">
        <v>10</v>
      </c>
      <c r="F167" s="2">
        <v>44649</v>
      </c>
      <c r="G167" s="2">
        <v>44649</v>
      </c>
      <c r="H167" s="3">
        <v>18894.5</v>
      </c>
      <c r="I167" t="s">
        <v>107</v>
      </c>
    </row>
    <row r="168" spans="1:9">
      <c r="A168" t="s">
        <v>10</v>
      </c>
      <c r="B168" t="s">
        <v>9</v>
      </c>
      <c r="C168" t="s">
        <v>115</v>
      </c>
      <c r="D168" t="s">
        <v>25</v>
      </c>
      <c r="E168" t="s">
        <v>10</v>
      </c>
      <c r="F168" s="2">
        <v>44649</v>
      </c>
      <c r="G168" s="2">
        <v>44649</v>
      </c>
      <c r="H168" s="3">
        <v>14469.86</v>
      </c>
      <c r="I168" t="s">
        <v>547</v>
      </c>
    </row>
    <row r="169" spans="1:9">
      <c r="A169" t="s">
        <v>10</v>
      </c>
      <c r="B169" t="s">
        <v>9</v>
      </c>
      <c r="C169" t="s">
        <v>141</v>
      </c>
      <c r="D169" t="s">
        <v>12</v>
      </c>
      <c r="E169" t="s">
        <v>10</v>
      </c>
      <c r="F169" s="2">
        <v>44396</v>
      </c>
      <c r="G169" s="2">
        <v>44396</v>
      </c>
      <c r="H169" s="3">
        <v>186167</v>
      </c>
      <c r="I169" t="s">
        <v>255</v>
      </c>
    </row>
    <row r="170" spans="1:9">
      <c r="A170" t="s">
        <v>10</v>
      </c>
      <c r="B170" t="s">
        <v>9</v>
      </c>
      <c r="C170" t="s">
        <v>141</v>
      </c>
      <c r="D170" t="s">
        <v>12</v>
      </c>
      <c r="E170" t="s">
        <v>10</v>
      </c>
      <c r="F170" s="2">
        <v>44404</v>
      </c>
      <c r="G170" s="2">
        <v>44410</v>
      </c>
      <c r="H170" s="3">
        <v>95950</v>
      </c>
      <c r="I170" t="s">
        <v>264</v>
      </c>
    </row>
    <row r="171" spans="1:9">
      <c r="A171" t="s">
        <v>10</v>
      </c>
      <c r="B171" t="s">
        <v>9</v>
      </c>
      <c r="C171" t="s">
        <v>141</v>
      </c>
      <c r="D171" t="s">
        <v>12</v>
      </c>
      <c r="E171" t="s">
        <v>10</v>
      </c>
      <c r="F171" s="2">
        <v>44455</v>
      </c>
      <c r="G171" s="2">
        <v>44459</v>
      </c>
      <c r="H171" s="3">
        <v>235550</v>
      </c>
      <c r="I171" t="s">
        <v>353</v>
      </c>
    </row>
    <row r="172" spans="1:9">
      <c r="A172" t="s">
        <v>10</v>
      </c>
      <c r="B172" t="s">
        <v>9</v>
      </c>
      <c r="C172" t="s">
        <v>141</v>
      </c>
      <c r="D172" t="s">
        <v>12</v>
      </c>
      <c r="E172" t="s">
        <v>10</v>
      </c>
      <c r="F172" s="2">
        <v>44496</v>
      </c>
      <c r="G172" s="2">
        <v>44506</v>
      </c>
      <c r="H172" s="3">
        <v>29590</v>
      </c>
      <c r="I172" t="s">
        <v>396</v>
      </c>
    </row>
    <row r="173" spans="1:9">
      <c r="A173" t="s">
        <v>10</v>
      </c>
      <c r="B173" t="s">
        <v>9</v>
      </c>
      <c r="C173" t="s">
        <v>141</v>
      </c>
      <c r="D173" t="s">
        <v>12</v>
      </c>
      <c r="E173" t="s">
        <v>10</v>
      </c>
      <c r="F173" s="2">
        <v>44496</v>
      </c>
      <c r="G173" s="2">
        <v>44506</v>
      </c>
      <c r="H173" s="3">
        <v>18900</v>
      </c>
      <c r="I173" t="s">
        <v>397</v>
      </c>
    </row>
    <row r="174" spans="1:9">
      <c r="A174" t="s">
        <v>10</v>
      </c>
      <c r="B174" t="s">
        <v>9</v>
      </c>
      <c r="C174" t="s">
        <v>141</v>
      </c>
      <c r="D174" t="s">
        <v>12</v>
      </c>
      <c r="E174" t="s">
        <v>10</v>
      </c>
      <c r="F174" s="2">
        <v>44496</v>
      </c>
      <c r="G174" s="2">
        <v>44506</v>
      </c>
      <c r="H174" s="3">
        <v>15350</v>
      </c>
      <c r="I174" t="s">
        <v>58</v>
      </c>
    </row>
    <row r="175" spans="1:9">
      <c r="A175" t="s">
        <v>10</v>
      </c>
      <c r="B175" t="s">
        <v>9</v>
      </c>
      <c r="C175" t="s">
        <v>141</v>
      </c>
      <c r="D175" t="s">
        <v>12</v>
      </c>
      <c r="E175" t="s">
        <v>10</v>
      </c>
      <c r="F175" s="2">
        <v>44496</v>
      </c>
      <c r="G175" s="2">
        <v>44506</v>
      </c>
      <c r="H175" s="3">
        <v>14000</v>
      </c>
      <c r="I175" t="s">
        <v>163</v>
      </c>
    </row>
    <row r="176" spans="1:9">
      <c r="A176" t="s">
        <v>10</v>
      </c>
      <c r="B176" t="s">
        <v>9</v>
      </c>
      <c r="C176" t="s">
        <v>141</v>
      </c>
      <c r="D176" t="s">
        <v>12</v>
      </c>
      <c r="E176" t="s">
        <v>10</v>
      </c>
      <c r="F176" s="2">
        <v>44603</v>
      </c>
      <c r="G176" s="2">
        <v>44606</v>
      </c>
      <c r="H176" s="3">
        <v>31450</v>
      </c>
      <c r="I176" t="s">
        <v>165</v>
      </c>
    </row>
    <row r="177" spans="1:9">
      <c r="A177" t="s">
        <v>10</v>
      </c>
      <c r="B177" t="s">
        <v>9</v>
      </c>
      <c r="C177" t="s">
        <v>141</v>
      </c>
      <c r="D177" t="s">
        <v>12</v>
      </c>
      <c r="E177" t="s">
        <v>10</v>
      </c>
      <c r="F177" s="2">
        <v>44631</v>
      </c>
      <c r="G177" s="2">
        <v>44634</v>
      </c>
      <c r="H177" s="3">
        <v>28432</v>
      </c>
      <c r="I177" t="s">
        <v>163</v>
      </c>
    </row>
    <row r="178" spans="1:9">
      <c r="A178" t="s">
        <v>10</v>
      </c>
      <c r="B178" t="s">
        <v>9</v>
      </c>
      <c r="C178" t="s">
        <v>141</v>
      </c>
      <c r="D178" t="s">
        <v>12</v>
      </c>
      <c r="E178" t="s">
        <v>10</v>
      </c>
      <c r="F178" s="2">
        <v>44634</v>
      </c>
      <c r="G178" s="2">
        <v>44634</v>
      </c>
      <c r="H178" s="3">
        <v>17850</v>
      </c>
      <c r="I178" t="s">
        <v>163</v>
      </c>
    </row>
    <row r="179" spans="1:9">
      <c r="A179" t="s">
        <v>10</v>
      </c>
      <c r="B179" t="s">
        <v>9</v>
      </c>
      <c r="C179" t="s">
        <v>142</v>
      </c>
      <c r="D179" t="s">
        <v>12</v>
      </c>
      <c r="E179" t="s">
        <v>10</v>
      </c>
      <c r="F179" s="2">
        <v>44396</v>
      </c>
      <c r="G179" s="2">
        <v>44397</v>
      </c>
      <c r="H179" s="3">
        <v>488.75</v>
      </c>
      <c r="I179" t="s">
        <v>59</v>
      </c>
    </row>
    <row r="180" spans="1:9">
      <c r="A180" t="s">
        <v>10</v>
      </c>
      <c r="B180" t="s">
        <v>9</v>
      </c>
      <c r="C180" t="s">
        <v>142</v>
      </c>
      <c r="D180" t="s">
        <v>12</v>
      </c>
      <c r="E180" t="s">
        <v>10</v>
      </c>
      <c r="F180" s="2">
        <v>44432</v>
      </c>
      <c r="G180" s="2">
        <v>44435</v>
      </c>
      <c r="H180" s="3">
        <v>5517.5</v>
      </c>
      <c r="I180" t="s">
        <v>106</v>
      </c>
    </row>
    <row r="181" spans="1:9">
      <c r="A181" t="s">
        <v>10</v>
      </c>
      <c r="B181" t="s">
        <v>9</v>
      </c>
      <c r="C181" t="s">
        <v>142</v>
      </c>
      <c r="D181" t="s">
        <v>12</v>
      </c>
      <c r="E181" t="s">
        <v>10</v>
      </c>
      <c r="F181" s="2">
        <v>44491</v>
      </c>
      <c r="G181" s="2">
        <v>44495</v>
      </c>
      <c r="H181" s="3">
        <v>32869.67</v>
      </c>
      <c r="I181" t="s">
        <v>43</v>
      </c>
    </row>
    <row r="182" spans="1:9">
      <c r="A182" t="s">
        <v>10</v>
      </c>
      <c r="B182" t="s">
        <v>9</v>
      </c>
      <c r="C182" t="s">
        <v>142</v>
      </c>
      <c r="D182" t="s">
        <v>12</v>
      </c>
      <c r="E182" t="s">
        <v>10</v>
      </c>
      <c r="F182" s="2">
        <v>44508</v>
      </c>
      <c r="G182" s="2">
        <v>44509</v>
      </c>
      <c r="H182" s="3">
        <v>1293.75</v>
      </c>
      <c r="I182" t="s">
        <v>56</v>
      </c>
    </row>
    <row r="183" spans="1:9">
      <c r="A183" t="s">
        <v>10</v>
      </c>
      <c r="B183" t="s">
        <v>9</v>
      </c>
      <c r="C183" t="s">
        <v>142</v>
      </c>
      <c r="D183" t="s">
        <v>12</v>
      </c>
      <c r="E183" t="s">
        <v>10</v>
      </c>
      <c r="F183" s="2">
        <v>44529</v>
      </c>
      <c r="G183" s="2">
        <v>44529</v>
      </c>
      <c r="H183" s="3">
        <v>26910</v>
      </c>
      <c r="I183" t="s">
        <v>454</v>
      </c>
    </row>
    <row r="184" spans="1:9">
      <c r="A184" t="s">
        <v>10</v>
      </c>
      <c r="B184" t="s">
        <v>9</v>
      </c>
      <c r="C184" t="s">
        <v>142</v>
      </c>
      <c r="D184" t="s">
        <v>12</v>
      </c>
      <c r="E184" t="s">
        <v>10</v>
      </c>
      <c r="F184" s="2">
        <v>44531</v>
      </c>
      <c r="G184" s="2">
        <v>44533</v>
      </c>
      <c r="H184" s="3">
        <v>2895.13</v>
      </c>
      <c r="I184" t="s">
        <v>59</v>
      </c>
    </row>
    <row r="185" spans="1:9">
      <c r="A185" t="s">
        <v>10</v>
      </c>
      <c r="B185" t="s">
        <v>9</v>
      </c>
      <c r="C185" t="s">
        <v>142</v>
      </c>
      <c r="D185" t="s">
        <v>12</v>
      </c>
      <c r="E185" t="s">
        <v>10</v>
      </c>
      <c r="F185" s="2">
        <v>44637</v>
      </c>
      <c r="G185" s="2">
        <v>44646</v>
      </c>
      <c r="H185" s="3">
        <v>50547.56</v>
      </c>
      <c r="I185" t="s">
        <v>106</v>
      </c>
    </row>
    <row r="186" spans="1:9">
      <c r="A186" t="s">
        <v>10</v>
      </c>
      <c r="B186" t="s">
        <v>9</v>
      </c>
      <c r="C186" t="s">
        <v>142</v>
      </c>
      <c r="D186" t="s">
        <v>12</v>
      </c>
      <c r="E186" t="s">
        <v>10</v>
      </c>
      <c r="F186" s="2">
        <v>44637</v>
      </c>
      <c r="G186" s="2">
        <v>44646</v>
      </c>
      <c r="H186" s="3">
        <v>33426.370000000003</v>
      </c>
      <c r="I186" t="s">
        <v>541</v>
      </c>
    </row>
    <row r="187" spans="1:9">
      <c r="A187" t="s">
        <v>10</v>
      </c>
      <c r="B187" t="s">
        <v>9</v>
      </c>
      <c r="C187" t="s">
        <v>27</v>
      </c>
      <c r="D187" t="s">
        <v>12</v>
      </c>
      <c r="E187" t="s">
        <v>10</v>
      </c>
      <c r="F187" s="2">
        <v>44305</v>
      </c>
      <c r="G187" s="2">
        <v>44306</v>
      </c>
      <c r="H187" s="3">
        <v>3650.62</v>
      </c>
      <c r="I187" t="s">
        <v>16</v>
      </c>
    </row>
    <row r="188" spans="1:9">
      <c r="A188" t="s">
        <v>10</v>
      </c>
      <c r="B188" t="s">
        <v>9</v>
      </c>
      <c r="C188" t="s">
        <v>27</v>
      </c>
      <c r="D188" t="s">
        <v>12</v>
      </c>
      <c r="E188" t="s">
        <v>10</v>
      </c>
      <c r="F188" s="2">
        <v>44305</v>
      </c>
      <c r="G188" s="2">
        <v>44315</v>
      </c>
      <c r="H188" s="3">
        <v>16275</v>
      </c>
      <c r="I188" t="s">
        <v>26</v>
      </c>
    </row>
    <row r="189" spans="1:9">
      <c r="A189" t="s">
        <v>10</v>
      </c>
      <c r="B189" t="s">
        <v>9</v>
      </c>
      <c r="C189" t="s">
        <v>27</v>
      </c>
      <c r="D189" t="s">
        <v>12</v>
      </c>
      <c r="E189" t="s">
        <v>10</v>
      </c>
      <c r="F189" s="2">
        <v>44432</v>
      </c>
      <c r="G189" s="2">
        <v>44435</v>
      </c>
      <c r="H189" s="3">
        <v>1395</v>
      </c>
      <c r="I189" t="s">
        <v>58</v>
      </c>
    </row>
    <row r="190" spans="1:9">
      <c r="A190" t="s">
        <v>10</v>
      </c>
      <c r="B190" t="s">
        <v>9</v>
      </c>
      <c r="C190" t="s">
        <v>27</v>
      </c>
      <c r="D190" t="s">
        <v>12</v>
      </c>
      <c r="E190" t="s">
        <v>10</v>
      </c>
      <c r="F190" s="2">
        <v>44432</v>
      </c>
      <c r="G190" s="2">
        <v>44435</v>
      </c>
      <c r="H190" s="3">
        <v>1250</v>
      </c>
      <c r="I190" t="s">
        <v>260</v>
      </c>
    </row>
    <row r="191" spans="1:9">
      <c r="A191" t="s">
        <v>10</v>
      </c>
      <c r="B191" t="s">
        <v>9</v>
      </c>
      <c r="C191" t="s">
        <v>27</v>
      </c>
      <c r="D191" t="s">
        <v>12</v>
      </c>
      <c r="E191" t="s">
        <v>10</v>
      </c>
      <c r="F191" s="2">
        <v>44432</v>
      </c>
      <c r="G191" s="2">
        <v>44435</v>
      </c>
      <c r="H191" s="3">
        <v>1250</v>
      </c>
      <c r="I191" t="s">
        <v>43</v>
      </c>
    </row>
    <row r="192" spans="1:9">
      <c r="A192" t="s">
        <v>10</v>
      </c>
      <c r="B192" t="s">
        <v>9</v>
      </c>
      <c r="C192" t="s">
        <v>27</v>
      </c>
      <c r="D192" t="s">
        <v>12</v>
      </c>
      <c r="E192" t="s">
        <v>10</v>
      </c>
      <c r="F192" s="2">
        <v>44496</v>
      </c>
      <c r="G192" s="2">
        <v>44506</v>
      </c>
      <c r="H192" s="3">
        <v>33915</v>
      </c>
      <c r="I192" t="s">
        <v>56</v>
      </c>
    </row>
    <row r="193" spans="1:9">
      <c r="A193" t="s">
        <v>10</v>
      </c>
      <c r="B193" t="s">
        <v>9</v>
      </c>
      <c r="C193" t="s">
        <v>27</v>
      </c>
      <c r="D193" t="s">
        <v>12</v>
      </c>
      <c r="E193" t="s">
        <v>10</v>
      </c>
      <c r="F193" s="2">
        <v>44496</v>
      </c>
      <c r="G193" s="2">
        <v>44506</v>
      </c>
      <c r="H193" s="3">
        <v>17900</v>
      </c>
      <c r="I193" t="s">
        <v>20</v>
      </c>
    </row>
    <row r="194" spans="1:9">
      <c r="A194" t="s">
        <v>10</v>
      </c>
      <c r="B194" t="s">
        <v>9</v>
      </c>
      <c r="C194" t="s">
        <v>27</v>
      </c>
      <c r="D194" t="s">
        <v>12</v>
      </c>
      <c r="E194" t="s">
        <v>10</v>
      </c>
      <c r="F194" s="2">
        <v>44496</v>
      </c>
      <c r="G194" s="2">
        <v>44506</v>
      </c>
      <c r="H194" s="3">
        <v>17900</v>
      </c>
      <c r="I194" t="s">
        <v>20</v>
      </c>
    </row>
    <row r="195" spans="1:9">
      <c r="A195" t="s">
        <v>10</v>
      </c>
      <c r="B195" t="s">
        <v>9</v>
      </c>
      <c r="C195" t="s">
        <v>27</v>
      </c>
      <c r="D195" t="s">
        <v>12</v>
      </c>
      <c r="E195" t="s">
        <v>10</v>
      </c>
      <c r="F195" s="2">
        <v>44607</v>
      </c>
      <c r="G195" s="2">
        <v>44610</v>
      </c>
      <c r="H195" s="3">
        <v>8579</v>
      </c>
      <c r="I195" t="s">
        <v>168</v>
      </c>
    </row>
    <row r="196" spans="1:9">
      <c r="A196" t="s">
        <v>10</v>
      </c>
      <c r="B196" t="s">
        <v>9</v>
      </c>
      <c r="C196" t="s">
        <v>27</v>
      </c>
      <c r="D196" t="s">
        <v>12</v>
      </c>
      <c r="E196" t="s">
        <v>10</v>
      </c>
      <c r="F196" s="2">
        <v>44615</v>
      </c>
      <c r="G196" s="2">
        <v>44617</v>
      </c>
      <c r="H196" s="3">
        <v>12286.95</v>
      </c>
      <c r="I196" t="s">
        <v>502</v>
      </c>
    </row>
    <row r="197" spans="1:9">
      <c r="A197" t="s">
        <v>10</v>
      </c>
      <c r="B197" t="s">
        <v>9</v>
      </c>
      <c r="C197" t="s">
        <v>27</v>
      </c>
      <c r="D197" t="s">
        <v>12</v>
      </c>
      <c r="E197" t="s">
        <v>10</v>
      </c>
      <c r="F197" s="2">
        <v>44634</v>
      </c>
      <c r="G197" s="2">
        <v>44634</v>
      </c>
      <c r="H197" s="3">
        <v>29432</v>
      </c>
      <c r="I197" t="s">
        <v>163</v>
      </c>
    </row>
    <row r="198" spans="1:9">
      <c r="A198" t="s">
        <v>10</v>
      </c>
      <c r="B198" t="s">
        <v>9</v>
      </c>
      <c r="C198" t="s">
        <v>27</v>
      </c>
      <c r="D198" t="s">
        <v>12</v>
      </c>
      <c r="E198" t="s">
        <v>10</v>
      </c>
      <c r="F198" s="2">
        <v>44635</v>
      </c>
      <c r="G198" s="2">
        <v>44645</v>
      </c>
      <c r="H198" s="3">
        <v>16202.82</v>
      </c>
      <c r="I198" t="s">
        <v>106</v>
      </c>
    </row>
    <row r="199" spans="1:9">
      <c r="A199" t="s">
        <v>10</v>
      </c>
      <c r="B199" t="s">
        <v>9</v>
      </c>
      <c r="C199" t="s">
        <v>27</v>
      </c>
      <c r="D199" t="s">
        <v>12</v>
      </c>
      <c r="E199" t="s">
        <v>10</v>
      </c>
      <c r="F199" s="2">
        <v>44635</v>
      </c>
      <c r="G199" s="2">
        <v>44645</v>
      </c>
      <c r="H199" s="3">
        <v>28011.85</v>
      </c>
      <c r="I199" t="s">
        <v>106</v>
      </c>
    </row>
    <row r="200" spans="1:9">
      <c r="A200" t="s">
        <v>10</v>
      </c>
      <c r="B200" t="s">
        <v>9</v>
      </c>
      <c r="C200" t="s">
        <v>27</v>
      </c>
      <c r="D200" t="s">
        <v>12</v>
      </c>
      <c r="E200" t="s">
        <v>10</v>
      </c>
      <c r="F200" s="2">
        <v>44635</v>
      </c>
      <c r="G200" s="2">
        <v>44645</v>
      </c>
      <c r="H200" s="3">
        <v>10430</v>
      </c>
      <c r="I200" t="s">
        <v>535</v>
      </c>
    </row>
    <row r="201" spans="1:9">
      <c r="A201" t="s">
        <v>10</v>
      </c>
      <c r="B201" t="s">
        <v>9</v>
      </c>
      <c r="C201" t="s">
        <v>60</v>
      </c>
      <c r="D201" t="s">
        <v>25</v>
      </c>
      <c r="E201" t="s">
        <v>10</v>
      </c>
      <c r="F201" s="2">
        <v>44292</v>
      </c>
      <c r="G201" s="2">
        <v>44293</v>
      </c>
      <c r="H201" s="3">
        <v>6543.5</v>
      </c>
      <c r="I201" t="s">
        <v>108</v>
      </c>
    </row>
    <row r="202" spans="1:9">
      <c r="A202" t="s">
        <v>10</v>
      </c>
      <c r="B202" t="s">
        <v>9</v>
      </c>
      <c r="C202" t="s">
        <v>60</v>
      </c>
      <c r="D202" t="s">
        <v>25</v>
      </c>
      <c r="E202" t="s">
        <v>10</v>
      </c>
      <c r="F202" s="2">
        <v>44305</v>
      </c>
      <c r="G202" s="2">
        <v>44306</v>
      </c>
      <c r="H202" s="3">
        <v>2800</v>
      </c>
      <c r="I202" t="s">
        <v>61</v>
      </c>
    </row>
    <row r="203" spans="1:9">
      <c r="A203" t="s">
        <v>10</v>
      </c>
      <c r="B203" t="s">
        <v>9</v>
      </c>
      <c r="C203" t="s">
        <v>60</v>
      </c>
      <c r="D203" t="s">
        <v>25</v>
      </c>
      <c r="E203" t="s">
        <v>10</v>
      </c>
      <c r="F203" s="2">
        <v>44383</v>
      </c>
      <c r="G203" s="2">
        <v>44389</v>
      </c>
      <c r="H203" s="3">
        <v>11880</v>
      </c>
      <c r="I203" t="s">
        <v>56</v>
      </c>
    </row>
    <row r="204" spans="1:9">
      <c r="A204" t="s">
        <v>10</v>
      </c>
      <c r="B204" t="s">
        <v>9</v>
      </c>
      <c r="C204" t="s">
        <v>60</v>
      </c>
      <c r="D204" t="s">
        <v>25</v>
      </c>
      <c r="E204" t="s">
        <v>10</v>
      </c>
      <c r="F204" s="2">
        <v>44431</v>
      </c>
      <c r="G204" s="2">
        <v>44434</v>
      </c>
      <c r="H204" s="3">
        <v>19883.5</v>
      </c>
      <c r="I204" t="s">
        <v>299</v>
      </c>
    </row>
    <row r="205" spans="1:9">
      <c r="A205" t="s">
        <v>10</v>
      </c>
      <c r="B205" t="s">
        <v>9</v>
      </c>
      <c r="C205" t="s">
        <v>60</v>
      </c>
      <c r="D205" t="s">
        <v>25</v>
      </c>
      <c r="E205" t="s">
        <v>10</v>
      </c>
      <c r="F205" s="2">
        <v>44434</v>
      </c>
      <c r="G205" s="2">
        <v>44435</v>
      </c>
      <c r="H205" s="3">
        <v>11546</v>
      </c>
      <c r="I205" t="s">
        <v>321</v>
      </c>
    </row>
    <row r="206" spans="1:9">
      <c r="A206" t="s">
        <v>10</v>
      </c>
      <c r="B206" t="s">
        <v>9</v>
      </c>
      <c r="C206" t="s">
        <v>60</v>
      </c>
      <c r="D206" t="s">
        <v>25</v>
      </c>
      <c r="E206" t="s">
        <v>10</v>
      </c>
      <c r="F206" s="2">
        <v>44434</v>
      </c>
      <c r="G206" s="2">
        <v>44435</v>
      </c>
      <c r="H206" s="3">
        <v>13156</v>
      </c>
      <c r="I206" t="s">
        <v>299</v>
      </c>
    </row>
    <row r="207" spans="1:9">
      <c r="A207" t="s">
        <v>10</v>
      </c>
      <c r="B207" t="s">
        <v>9</v>
      </c>
      <c r="C207" t="s">
        <v>60</v>
      </c>
      <c r="D207" t="s">
        <v>25</v>
      </c>
      <c r="E207" t="s">
        <v>10</v>
      </c>
      <c r="F207" s="2">
        <v>44519</v>
      </c>
      <c r="G207" s="2">
        <v>44520</v>
      </c>
      <c r="H207" s="3">
        <v>8772.5</v>
      </c>
      <c r="I207" t="s">
        <v>438</v>
      </c>
    </row>
    <row r="208" spans="1:9">
      <c r="A208" t="s">
        <v>10</v>
      </c>
      <c r="B208" t="s">
        <v>9</v>
      </c>
      <c r="C208" t="s">
        <v>60</v>
      </c>
      <c r="D208" t="s">
        <v>25</v>
      </c>
      <c r="E208" t="s">
        <v>10</v>
      </c>
      <c r="F208" s="2">
        <v>44519</v>
      </c>
      <c r="G208" s="2">
        <v>44520</v>
      </c>
      <c r="H208" s="3">
        <v>81580</v>
      </c>
      <c r="I208" t="s">
        <v>440</v>
      </c>
    </row>
    <row r="209" spans="1:9">
      <c r="A209" t="s">
        <v>10</v>
      </c>
      <c r="B209" t="s">
        <v>9</v>
      </c>
      <c r="C209" t="s">
        <v>60</v>
      </c>
      <c r="D209" t="s">
        <v>25</v>
      </c>
      <c r="E209" t="s">
        <v>10</v>
      </c>
      <c r="F209" s="2">
        <v>44519</v>
      </c>
      <c r="G209" s="2">
        <v>44520</v>
      </c>
      <c r="H209" s="3">
        <v>41443.699999999997</v>
      </c>
      <c r="I209" t="s">
        <v>441</v>
      </c>
    </row>
    <row r="210" spans="1:9">
      <c r="A210" t="s">
        <v>10</v>
      </c>
      <c r="B210" t="s">
        <v>9</v>
      </c>
      <c r="C210" t="s">
        <v>60</v>
      </c>
      <c r="D210" t="s">
        <v>25</v>
      </c>
      <c r="E210" t="s">
        <v>10</v>
      </c>
      <c r="F210" s="2">
        <v>44517</v>
      </c>
      <c r="G210" s="2">
        <v>44517</v>
      </c>
      <c r="H210" s="3">
        <v>10325</v>
      </c>
      <c r="I210" t="s">
        <v>433</v>
      </c>
    </row>
    <row r="211" spans="1:9">
      <c r="A211" t="s">
        <v>10</v>
      </c>
      <c r="B211" t="s">
        <v>9</v>
      </c>
      <c r="C211" t="s">
        <v>60</v>
      </c>
      <c r="D211" t="s">
        <v>25</v>
      </c>
      <c r="E211" t="s">
        <v>10</v>
      </c>
      <c r="F211" s="2">
        <v>44524</v>
      </c>
      <c r="G211" s="2">
        <v>44525</v>
      </c>
      <c r="H211" s="3">
        <v>22165.22</v>
      </c>
      <c r="I211" t="s">
        <v>20</v>
      </c>
    </row>
    <row r="212" spans="1:9">
      <c r="A212" t="s">
        <v>10</v>
      </c>
      <c r="B212" t="s">
        <v>9</v>
      </c>
      <c r="C212" t="s">
        <v>60</v>
      </c>
      <c r="D212" t="s">
        <v>25</v>
      </c>
      <c r="E212" t="s">
        <v>10</v>
      </c>
      <c r="F212" s="2">
        <v>44599</v>
      </c>
      <c r="G212" s="2">
        <v>44599</v>
      </c>
      <c r="H212" s="3">
        <v>27425.200000000001</v>
      </c>
      <c r="I212" t="s">
        <v>506</v>
      </c>
    </row>
    <row r="213" spans="1:9">
      <c r="A213" t="s">
        <v>10</v>
      </c>
      <c r="B213" t="s">
        <v>9</v>
      </c>
      <c r="C213" t="s">
        <v>62</v>
      </c>
      <c r="D213" t="s">
        <v>63</v>
      </c>
      <c r="E213" t="s">
        <v>10</v>
      </c>
      <c r="F213" s="2">
        <v>44305</v>
      </c>
      <c r="G213" s="2">
        <v>44306</v>
      </c>
      <c r="H213" s="3">
        <v>2800</v>
      </c>
      <c r="I213" t="s">
        <v>43</v>
      </c>
    </row>
    <row r="214" spans="1:9">
      <c r="A214" t="s">
        <v>10</v>
      </c>
      <c r="B214" t="s">
        <v>9</v>
      </c>
      <c r="C214" t="s">
        <v>62</v>
      </c>
      <c r="D214" t="s">
        <v>63</v>
      </c>
      <c r="E214" t="s">
        <v>10</v>
      </c>
      <c r="F214" s="2">
        <v>44305</v>
      </c>
      <c r="G214" s="2">
        <v>44306</v>
      </c>
      <c r="H214" s="3">
        <v>2800</v>
      </c>
      <c r="I214" t="s">
        <v>64</v>
      </c>
    </row>
    <row r="215" spans="1:9">
      <c r="A215" t="s">
        <v>10</v>
      </c>
      <c r="B215" t="s">
        <v>9</v>
      </c>
      <c r="C215" t="s">
        <v>62</v>
      </c>
      <c r="D215" t="s">
        <v>63</v>
      </c>
      <c r="E215" t="s">
        <v>10</v>
      </c>
      <c r="F215" s="2">
        <v>44305</v>
      </c>
      <c r="G215" s="2">
        <v>44306</v>
      </c>
      <c r="H215" s="3">
        <v>16650</v>
      </c>
      <c r="I215" t="s">
        <v>58</v>
      </c>
    </row>
    <row r="216" spans="1:9">
      <c r="A216" t="s">
        <v>10</v>
      </c>
      <c r="B216" t="s">
        <v>9</v>
      </c>
      <c r="C216" t="s">
        <v>62</v>
      </c>
      <c r="D216" t="s">
        <v>63</v>
      </c>
      <c r="E216" t="s">
        <v>10</v>
      </c>
      <c r="F216" s="2">
        <v>44305</v>
      </c>
      <c r="G216" s="2">
        <v>44306</v>
      </c>
      <c r="H216" s="3">
        <v>26360</v>
      </c>
      <c r="I216" t="s">
        <v>59</v>
      </c>
    </row>
    <row r="217" spans="1:9">
      <c r="A217" t="s">
        <v>10</v>
      </c>
      <c r="B217" t="s">
        <v>9</v>
      </c>
      <c r="C217" t="s">
        <v>62</v>
      </c>
      <c r="D217" t="s">
        <v>63</v>
      </c>
      <c r="E217" t="s">
        <v>10</v>
      </c>
      <c r="F217" s="2">
        <v>44396</v>
      </c>
      <c r="G217" s="2">
        <v>44397</v>
      </c>
      <c r="H217" s="3">
        <v>8418</v>
      </c>
      <c r="I217" t="s">
        <v>106</v>
      </c>
    </row>
    <row r="218" spans="1:9">
      <c r="A218" t="s">
        <v>10</v>
      </c>
      <c r="B218" t="s">
        <v>9</v>
      </c>
      <c r="C218" t="s">
        <v>62</v>
      </c>
      <c r="D218" t="s">
        <v>63</v>
      </c>
      <c r="E218" t="s">
        <v>10</v>
      </c>
      <c r="F218" s="2">
        <v>44396</v>
      </c>
      <c r="G218" s="2">
        <v>44397</v>
      </c>
      <c r="H218" s="3">
        <v>1054.0899999999999</v>
      </c>
      <c r="I218" t="s">
        <v>59</v>
      </c>
    </row>
    <row r="219" spans="1:9">
      <c r="A219" t="s">
        <v>10</v>
      </c>
      <c r="B219" t="s">
        <v>9</v>
      </c>
      <c r="C219" t="s">
        <v>62</v>
      </c>
      <c r="D219" t="s">
        <v>63</v>
      </c>
      <c r="E219" t="s">
        <v>10</v>
      </c>
      <c r="F219" s="2">
        <v>44432</v>
      </c>
      <c r="G219" s="2">
        <v>44435</v>
      </c>
      <c r="H219" s="3">
        <v>15630</v>
      </c>
      <c r="I219" t="s">
        <v>190</v>
      </c>
    </row>
    <row r="220" spans="1:9">
      <c r="A220" t="s">
        <v>10</v>
      </c>
      <c r="B220" t="s">
        <v>9</v>
      </c>
      <c r="C220" t="s">
        <v>62</v>
      </c>
      <c r="D220" t="s">
        <v>63</v>
      </c>
      <c r="E220" t="s">
        <v>10</v>
      </c>
      <c r="F220" s="2">
        <v>44467</v>
      </c>
      <c r="G220" s="2">
        <v>44473</v>
      </c>
      <c r="H220" s="3">
        <v>8314.6</v>
      </c>
      <c r="I220" t="s">
        <v>362</v>
      </c>
    </row>
    <row r="221" spans="1:9">
      <c r="A221" t="s">
        <v>10</v>
      </c>
      <c r="B221" t="s">
        <v>9</v>
      </c>
      <c r="C221" t="s">
        <v>62</v>
      </c>
      <c r="D221" t="s">
        <v>63</v>
      </c>
      <c r="E221" t="s">
        <v>10</v>
      </c>
      <c r="F221" s="2">
        <v>44467</v>
      </c>
      <c r="G221" s="2">
        <v>44473</v>
      </c>
      <c r="H221" s="3">
        <v>5448.13</v>
      </c>
      <c r="I221" t="s">
        <v>20</v>
      </c>
    </row>
    <row r="222" spans="1:9">
      <c r="A222" t="s">
        <v>10</v>
      </c>
      <c r="B222" t="s">
        <v>9</v>
      </c>
      <c r="C222" t="s">
        <v>62</v>
      </c>
      <c r="D222" t="s">
        <v>63</v>
      </c>
      <c r="E222" t="s">
        <v>10</v>
      </c>
      <c r="F222" s="2">
        <v>44468</v>
      </c>
      <c r="G222" s="2">
        <v>44473</v>
      </c>
      <c r="H222" s="3">
        <v>16337.62</v>
      </c>
      <c r="I222" t="s">
        <v>20</v>
      </c>
    </row>
    <row r="223" spans="1:9">
      <c r="A223" t="s">
        <v>10</v>
      </c>
      <c r="B223" t="s">
        <v>9</v>
      </c>
      <c r="C223" t="s">
        <v>62</v>
      </c>
      <c r="D223" t="s">
        <v>63</v>
      </c>
      <c r="E223" t="s">
        <v>10</v>
      </c>
      <c r="F223" s="2">
        <v>44496</v>
      </c>
      <c r="G223" s="2">
        <v>44506</v>
      </c>
      <c r="H223" s="3">
        <v>20540</v>
      </c>
      <c r="I223" t="s">
        <v>56</v>
      </c>
    </row>
    <row r="224" spans="1:9">
      <c r="A224" t="s">
        <v>10</v>
      </c>
      <c r="B224" t="s">
        <v>9</v>
      </c>
      <c r="C224" t="s">
        <v>62</v>
      </c>
      <c r="D224" t="s">
        <v>63</v>
      </c>
      <c r="E224" t="s">
        <v>10</v>
      </c>
      <c r="F224" s="2">
        <v>44504</v>
      </c>
      <c r="G224" s="2">
        <v>44509</v>
      </c>
      <c r="H224" s="3">
        <v>14954.12</v>
      </c>
      <c r="I224" t="s">
        <v>260</v>
      </c>
    </row>
    <row r="225" spans="1:9">
      <c r="A225" t="s">
        <v>10</v>
      </c>
      <c r="B225" t="s">
        <v>9</v>
      </c>
      <c r="C225" t="s">
        <v>62</v>
      </c>
      <c r="D225" t="s">
        <v>63</v>
      </c>
      <c r="E225" t="s">
        <v>10</v>
      </c>
      <c r="F225" s="2">
        <v>44516</v>
      </c>
      <c r="G225" s="2">
        <v>44517</v>
      </c>
      <c r="H225" s="3">
        <v>36570</v>
      </c>
      <c r="I225" t="s">
        <v>429</v>
      </c>
    </row>
    <row r="226" spans="1:9">
      <c r="A226" t="s">
        <v>10</v>
      </c>
      <c r="B226" t="s">
        <v>9</v>
      </c>
      <c r="C226" t="s">
        <v>62</v>
      </c>
      <c r="D226" t="s">
        <v>63</v>
      </c>
      <c r="E226" t="s">
        <v>10</v>
      </c>
      <c r="F226" s="2">
        <v>44631</v>
      </c>
      <c r="G226" s="2">
        <v>44634</v>
      </c>
      <c r="H226" s="3">
        <v>8782.5</v>
      </c>
      <c r="I226" t="s">
        <v>260</v>
      </c>
    </row>
    <row r="227" spans="1:9">
      <c r="A227" t="s">
        <v>10</v>
      </c>
      <c r="B227" t="s">
        <v>9</v>
      </c>
      <c r="C227" t="s">
        <v>62</v>
      </c>
      <c r="D227" t="s">
        <v>63</v>
      </c>
      <c r="E227" t="s">
        <v>10</v>
      </c>
      <c r="F227" s="2">
        <v>44631</v>
      </c>
      <c r="G227" s="2">
        <v>44634</v>
      </c>
      <c r="H227" s="3">
        <v>13427.5</v>
      </c>
      <c r="I227" t="s">
        <v>260</v>
      </c>
    </row>
    <row r="228" spans="1:9">
      <c r="A228" t="s">
        <v>10</v>
      </c>
      <c r="B228" t="s">
        <v>9</v>
      </c>
      <c r="C228" t="s">
        <v>62</v>
      </c>
      <c r="D228" t="s">
        <v>63</v>
      </c>
      <c r="E228" t="s">
        <v>10</v>
      </c>
      <c r="F228" s="2">
        <v>44634</v>
      </c>
      <c r="G228" s="2">
        <v>44636</v>
      </c>
      <c r="H228" s="3">
        <v>12259.17</v>
      </c>
      <c r="I228" t="s">
        <v>20</v>
      </c>
    </row>
    <row r="229" spans="1:9">
      <c r="A229" t="s">
        <v>10</v>
      </c>
      <c r="B229" t="s">
        <v>9</v>
      </c>
      <c r="C229" t="s">
        <v>154</v>
      </c>
      <c r="D229" t="s">
        <v>155</v>
      </c>
      <c r="E229" t="s">
        <v>10</v>
      </c>
      <c r="F229" s="2">
        <v>44328</v>
      </c>
      <c r="G229" s="2">
        <v>44329</v>
      </c>
      <c r="H229" s="3">
        <v>15583.94</v>
      </c>
      <c r="I229" t="s">
        <v>59</v>
      </c>
    </row>
    <row r="230" spans="1:9">
      <c r="A230" t="s">
        <v>10</v>
      </c>
      <c r="B230" t="s">
        <v>9</v>
      </c>
      <c r="C230" t="s">
        <v>154</v>
      </c>
      <c r="D230" t="s">
        <v>155</v>
      </c>
      <c r="E230" t="s">
        <v>10</v>
      </c>
      <c r="F230" s="2">
        <v>44328</v>
      </c>
      <c r="G230" s="2">
        <v>44329</v>
      </c>
      <c r="H230" s="3">
        <v>4852.71</v>
      </c>
      <c r="I230" t="s">
        <v>16</v>
      </c>
    </row>
    <row r="231" spans="1:9">
      <c r="A231" t="s">
        <v>10</v>
      </c>
      <c r="B231" t="s">
        <v>9</v>
      </c>
      <c r="C231" t="s">
        <v>154</v>
      </c>
      <c r="D231" t="s">
        <v>155</v>
      </c>
      <c r="E231" t="s">
        <v>10</v>
      </c>
      <c r="F231" s="2">
        <v>44434</v>
      </c>
      <c r="G231" s="2">
        <v>44435</v>
      </c>
      <c r="H231" s="3">
        <v>22172</v>
      </c>
      <c r="I231" t="s">
        <v>320</v>
      </c>
    </row>
    <row r="232" spans="1:9">
      <c r="A232" t="s">
        <v>10</v>
      </c>
      <c r="B232" t="s">
        <v>9</v>
      </c>
      <c r="C232" t="s">
        <v>154</v>
      </c>
      <c r="D232" t="s">
        <v>155</v>
      </c>
      <c r="E232" t="s">
        <v>10</v>
      </c>
      <c r="F232" s="2">
        <v>44434</v>
      </c>
      <c r="G232" s="2">
        <v>44439</v>
      </c>
      <c r="H232" s="3">
        <v>8188</v>
      </c>
      <c r="I232" t="s">
        <v>329</v>
      </c>
    </row>
    <row r="233" spans="1:9">
      <c r="A233" t="s">
        <v>10</v>
      </c>
      <c r="B233" t="s">
        <v>9</v>
      </c>
      <c r="C233" t="s">
        <v>154</v>
      </c>
      <c r="D233" t="s">
        <v>155</v>
      </c>
      <c r="E233" t="s">
        <v>10</v>
      </c>
      <c r="F233" s="2">
        <v>44434</v>
      </c>
      <c r="G233" s="2">
        <v>44439</v>
      </c>
      <c r="H233" s="3">
        <v>8383.5</v>
      </c>
      <c r="I233" t="s">
        <v>330</v>
      </c>
    </row>
    <row r="234" spans="1:9">
      <c r="A234" t="s">
        <v>10</v>
      </c>
      <c r="B234" t="s">
        <v>9</v>
      </c>
      <c r="C234" t="s">
        <v>154</v>
      </c>
      <c r="D234" t="s">
        <v>155</v>
      </c>
      <c r="E234" t="s">
        <v>10</v>
      </c>
      <c r="F234" s="2">
        <v>44496</v>
      </c>
      <c r="G234" s="2">
        <v>44505</v>
      </c>
      <c r="H234" s="3">
        <v>8747.6200000000008</v>
      </c>
      <c r="I234" t="s">
        <v>401</v>
      </c>
    </row>
    <row r="235" spans="1:9">
      <c r="A235" t="s">
        <v>10</v>
      </c>
      <c r="B235" t="s">
        <v>9</v>
      </c>
      <c r="C235" t="s">
        <v>154</v>
      </c>
      <c r="D235" t="s">
        <v>155</v>
      </c>
      <c r="E235" t="s">
        <v>10</v>
      </c>
      <c r="F235" s="2">
        <v>44508</v>
      </c>
      <c r="G235" s="2">
        <v>44509</v>
      </c>
      <c r="H235" s="3">
        <v>920</v>
      </c>
      <c r="I235" t="s">
        <v>59</v>
      </c>
    </row>
    <row r="236" spans="1:9">
      <c r="A236" t="s">
        <v>10</v>
      </c>
      <c r="B236" t="s">
        <v>9</v>
      </c>
      <c r="C236" t="s">
        <v>154</v>
      </c>
      <c r="D236" t="s">
        <v>155</v>
      </c>
      <c r="E236" t="s">
        <v>10</v>
      </c>
      <c r="F236" s="2">
        <v>44519</v>
      </c>
      <c r="G236" s="2">
        <v>44520</v>
      </c>
      <c r="H236" s="3">
        <v>35100</v>
      </c>
      <c r="I236" t="s">
        <v>435</v>
      </c>
    </row>
    <row r="237" spans="1:9">
      <c r="A237" t="s">
        <v>10</v>
      </c>
      <c r="B237" t="s">
        <v>9</v>
      </c>
      <c r="C237" t="s">
        <v>154</v>
      </c>
      <c r="D237" t="s">
        <v>155</v>
      </c>
      <c r="E237" t="s">
        <v>10</v>
      </c>
      <c r="F237" s="2">
        <v>44522</v>
      </c>
      <c r="G237" s="2">
        <v>44522</v>
      </c>
      <c r="H237" s="3">
        <v>37750</v>
      </c>
      <c r="I237" t="s">
        <v>447</v>
      </c>
    </row>
    <row r="238" spans="1:9">
      <c r="A238" t="s">
        <v>10</v>
      </c>
      <c r="B238" t="s">
        <v>9</v>
      </c>
      <c r="C238" t="s">
        <v>154</v>
      </c>
      <c r="D238" t="s">
        <v>155</v>
      </c>
      <c r="E238" t="s">
        <v>10</v>
      </c>
      <c r="F238" s="2">
        <v>44596</v>
      </c>
      <c r="G238" s="2">
        <v>44596</v>
      </c>
      <c r="H238" s="3">
        <v>4544.8</v>
      </c>
      <c r="I238" t="s">
        <v>504</v>
      </c>
    </row>
    <row r="239" spans="1:9">
      <c r="A239" t="s">
        <v>10</v>
      </c>
      <c r="B239" t="s">
        <v>9</v>
      </c>
      <c r="C239" t="s">
        <v>154</v>
      </c>
      <c r="D239" t="s">
        <v>155</v>
      </c>
      <c r="E239" t="s">
        <v>10</v>
      </c>
      <c r="F239" s="2">
        <v>44599</v>
      </c>
      <c r="G239" s="2">
        <v>44599</v>
      </c>
      <c r="H239" s="3">
        <v>16325.4</v>
      </c>
      <c r="I239" t="s">
        <v>505</v>
      </c>
    </row>
    <row r="240" spans="1:9">
      <c r="A240" t="s">
        <v>10</v>
      </c>
      <c r="B240" t="s">
        <v>9</v>
      </c>
      <c r="C240" t="s">
        <v>154</v>
      </c>
      <c r="D240" t="s">
        <v>155</v>
      </c>
      <c r="E240" t="s">
        <v>10</v>
      </c>
      <c r="F240" s="2">
        <v>44603</v>
      </c>
      <c r="G240" s="2">
        <v>44606</v>
      </c>
      <c r="H240" s="3">
        <v>18081.45</v>
      </c>
      <c r="I240" t="s">
        <v>508</v>
      </c>
    </row>
    <row r="241" spans="1:9">
      <c r="A241" t="s">
        <v>10</v>
      </c>
      <c r="B241" t="s">
        <v>9</v>
      </c>
      <c r="C241" t="s">
        <v>154</v>
      </c>
      <c r="D241" t="s">
        <v>155</v>
      </c>
      <c r="E241" t="s">
        <v>10</v>
      </c>
      <c r="F241" s="2">
        <v>44603</v>
      </c>
      <c r="G241" s="2">
        <v>44606</v>
      </c>
      <c r="H241" s="3">
        <v>9694.5</v>
      </c>
      <c r="I241" t="s">
        <v>106</v>
      </c>
    </row>
    <row r="242" spans="1:9">
      <c r="A242" t="s">
        <v>10</v>
      </c>
      <c r="B242" t="s">
        <v>9</v>
      </c>
      <c r="C242" t="s">
        <v>154</v>
      </c>
      <c r="D242" t="s">
        <v>155</v>
      </c>
      <c r="E242" t="s">
        <v>10</v>
      </c>
      <c r="F242" s="2">
        <v>44610</v>
      </c>
      <c r="G242" s="2">
        <v>44613</v>
      </c>
      <c r="H242" s="3">
        <v>330951.09000000003</v>
      </c>
      <c r="I242" t="s">
        <v>515</v>
      </c>
    </row>
    <row r="243" spans="1:9">
      <c r="A243" t="s">
        <v>10</v>
      </c>
      <c r="B243" t="s">
        <v>9</v>
      </c>
      <c r="C243" t="s">
        <v>154</v>
      </c>
      <c r="D243" t="s">
        <v>155</v>
      </c>
      <c r="E243" t="s">
        <v>10</v>
      </c>
      <c r="F243" s="2">
        <v>44631</v>
      </c>
      <c r="G243" s="2">
        <v>44634</v>
      </c>
      <c r="H243" s="3">
        <v>8200.01</v>
      </c>
      <c r="I243" t="s">
        <v>20</v>
      </c>
    </row>
    <row r="244" spans="1:9">
      <c r="A244" t="s">
        <v>10</v>
      </c>
      <c r="B244" t="s">
        <v>9</v>
      </c>
      <c r="C244" t="s">
        <v>154</v>
      </c>
      <c r="D244" t="s">
        <v>155</v>
      </c>
      <c r="E244" t="s">
        <v>10</v>
      </c>
      <c r="F244" s="2">
        <v>44631</v>
      </c>
      <c r="G244" s="2">
        <v>44634</v>
      </c>
      <c r="H244" s="3">
        <v>15845.99</v>
      </c>
      <c r="I244" t="s">
        <v>20</v>
      </c>
    </row>
    <row r="245" spans="1:9">
      <c r="A245" t="s">
        <v>10</v>
      </c>
      <c r="B245" t="s">
        <v>9</v>
      </c>
      <c r="C245" t="s">
        <v>154</v>
      </c>
      <c r="D245" t="s">
        <v>155</v>
      </c>
      <c r="E245" t="s">
        <v>10</v>
      </c>
      <c r="F245" s="2">
        <v>44636</v>
      </c>
      <c r="G245" s="2">
        <v>44636</v>
      </c>
      <c r="H245" s="3">
        <v>4715</v>
      </c>
      <c r="I245" t="s">
        <v>539</v>
      </c>
    </row>
    <row r="246" spans="1:9">
      <c r="A246" t="s">
        <v>10</v>
      </c>
      <c r="B246" t="s">
        <v>9</v>
      </c>
      <c r="C246" t="s">
        <v>154</v>
      </c>
      <c r="D246" t="s">
        <v>155</v>
      </c>
      <c r="E246" t="s">
        <v>10</v>
      </c>
      <c r="F246" s="2">
        <v>44636</v>
      </c>
      <c r="G246" s="2">
        <v>44636</v>
      </c>
      <c r="H246" s="3">
        <v>9065.4500000000007</v>
      </c>
      <c r="I246" t="s">
        <v>20</v>
      </c>
    </row>
    <row r="247" spans="1:9">
      <c r="A247" t="s">
        <v>10</v>
      </c>
      <c r="B247" t="s">
        <v>9</v>
      </c>
      <c r="C247" t="s">
        <v>154</v>
      </c>
      <c r="D247" t="s">
        <v>155</v>
      </c>
      <c r="E247" t="s">
        <v>10</v>
      </c>
      <c r="F247" s="2">
        <v>44649</v>
      </c>
      <c r="G247" s="2">
        <v>44649</v>
      </c>
      <c r="H247" s="3">
        <v>20838</v>
      </c>
      <c r="I247" t="s">
        <v>425</v>
      </c>
    </row>
    <row r="248" spans="1:9">
      <c r="A248" t="s">
        <v>10</v>
      </c>
      <c r="B248" t="s">
        <v>9</v>
      </c>
      <c r="C248" t="s">
        <v>86</v>
      </c>
      <c r="D248" t="s">
        <v>87</v>
      </c>
      <c r="E248" t="s">
        <v>10</v>
      </c>
      <c r="F248" s="2">
        <v>44292</v>
      </c>
      <c r="G248" s="2">
        <v>44293</v>
      </c>
      <c r="H248" s="3">
        <v>7412.9</v>
      </c>
      <c r="I248" t="s">
        <v>809</v>
      </c>
    </row>
    <row r="249" spans="1:9">
      <c r="A249" t="s">
        <v>10</v>
      </c>
      <c r="B249" t="s">
        <v>9</v>
      </c>
      <c r="C249" t="s">
        <v>86</v>
      </c>
      <c r="D249" t="s">
        <v>87</v>
      </c>
      <c r="E249" t="s">
        <v>10</v>
      </c>
      <c r="F249" s="2">
        <v>44292</v>
      </c>
      <c r="G249" s="2">
        <v>44293</v>
      </c>
      <c r="H249" s="3">
        <v>33055.22</v>
      </c>
      <c r="I249" t="s">
        <v>57</v>
      </c>
    </row>
    <row r="250" spans="1:9">
      <c r="A250" t="s">
        <v>10</v>
      </c>
      <c r="B250" t="s">
        <v>9</v>
      </c>
      <c r="C250" t="s">
        <v>86</v>
      </c>
      <c r="D250" t="s">
        <v>87</v>
      </c>
      <c r="E250" t="s">
        <v>10</v>
      </c>
      <c r="F250" s="2">
        <v>44292</v>
      </c>
      <c r="G250" s="2">
        <v>44293</v>
      </c>
      <c r="H250" s="3">
        <v>9572.65</v>
      </c>
      <c r="I250" t="s">
        <v>59</v>
      </c>
    </row>
    <row r="251" spans="1:9">
      <c r="A251" t="s">
        <v>10</v>
      </c>
      <c r="B251" t="s">
        <v>9</v>
      </c>
      <c r="C251" t="s">
        <v>86</v>
      </c>
      <c r="D251" t="s">
        <v>87</v>
      </c>
      <c r="E251" t="s">
        <v>10</v>
      </c>
      <c r="F251" s="2">
        <v>44292</v>
      </c>
      <c r="G251" s="2">
        <v>44293</v>
      </c>
      <c r="H251" s="3">
        <v>11626.5</v>
      </c>
      <c r="I251" t="s">
        <v>59</v>
      </c>
    </row>
    <row r="252" spans="1:9">
      <c r="A252" t="s">
        <v>10</v>
      </c>
      <c r="B252" t="s">
        <v>9</v>
      </c>
      <c r="C252" t="s">
        <v>86</v>
      </c>
      <c r="D252" t="s">
        <v>87</v>
      </c>
      <c r="E252" t="s">
        <v>10</v>
      </c>
      <c r="F252" s="2">
        <v>44337</v>
      </c>
      <c r="G252" s="2">
        <v>44341</v>
      </c>
      <c r="H252" s="3">
        <v>33672</v>
      </c>
      <c r="I252" t="s">
        <v>165</v>
      </c>
    </row>
    <row r="253" spans="1:9">
      <c r="A253" t="s">
        <v>10</v>
      </c>
      <c r="B253" t="s">
        <v>9</v>
      </c>
      <c r="C253" t="s">
        <v>86</v>
      </c>
      <c r="D253" t="s">
        <v>87</v>
      </c>
      <c r="E253" t="s">
        <v>10</v>
      </c>
      <c r="F253" s="2">
        <v>44355</v>
      </c>
      <c r="G253" s="2">
        <v>44361</v>
      </c>
      <c r="H253" s="3">
        <v>6035.48</v>
      </c>
      <c r="I253" t="s">
        <v>16</v>
      </c>
    </row>
    <row r="254" spans="1:9">
      <c r="A254" t="s">
        <v>10</v>
      </c>
      <c r="B254" t="s">
        <v>9</v>
      </c>
      <c r="C254" t="s">
        <v>86</v>
      </c>
      <c r="D254" t="s">
        <v>87</v>
      </c>
      <c r="E254" t="s">
        <v>10</v>
      </c>
      <c r="F254" s="2">
        <v>44365</v>
      </c>
      <c r="G254" s="2">
        <v>44375</v>
      </c>
      <c r="H254" s="3">
        <v>22154.75</v>
      </c>
      <c r="I254" t="s">
        <v>20</v>
      </c>
    </row>
    <row r="255" spans="1:9">
      <c r="A255" t="s">
        <v>10</v>
      </c>
      <c r="B255" t="s">
        <v>9</v>
      </c>
      <c r="C255" t="s">
        <v>86</v>
      </c>
      <c r="D255" t="s">
        <v>87</v>
      </c>
      <c r="E255" t="s">
        <v>10</v>
      </c>
      <c r="F255" s="2">
        <v>44396</v>
      </c>
      <c r="G255" s="2">
        <v>44397</v>
      </c>
      <c r="H255" s="3">
        <v>6349.61</v>
      </c>
      <c r="I255" t="s">
        <v>252</v>
      </c>
    </row>
    <row r="256" spans="1:9">
      <c r="A256" t="s">
        <v>10</v>
      </c>
      <c r="B256" t="s">
        <v>9</v>
      </c>
      <c r="C256" t="s">
        <v>86</v>
      </c>
      <c r="D256" t="s">
        <v>87</v>
      </c>
      <c r="E256" t="s">
        <v>10</v>
      </c>
      <c r="F256" s="2">
        <v>44481</v>
      </c>
      <c r="G256" s="2">
        <v>44487</v>
      </c>
      <c r="H256" s="3">
        <v>14120</v>
      </c>
      <c r="I256" t="s">
        <v>163</v>
      </c>
    </row>
    <row r="257" spans="1:9">
      <c r="A257" t="s">
        <v>10</v>
      </c>
      <c r="B257" t="s">
        <v>9</v>
      </c>
      <c r="C257" t="s">
        <v>86</v>
      </c>
      <c r="D257" t="s">
        <v>87</v>
      </c>
      <c r="E257" t="s">
        <v>10</v>
      </c>
      <c r="F257" s="2">
        <v>44504</v>
      </c>
      <c r="G257" s="2">
        <v>44509</v>
      </c>
      <c r="H257" s="3">
        <v>11527.3</v>
      </c>
      <c r="I257" t="s">
        <v>116</v>
      </c>
    </row>
    <row r="258" spans="1:9">
      <c r="A258" t="s">
        <v>10</v>
      </c>
      <c r="B258" t="s">
        <v>9</v>
      </c>
      <c r="C258" t="s">
        <v>86</v>
      </c>
      <c r="D258" t="s">
        <v>87</v>
      </c>
      <c r="E258" t="s">
        <v>10</v>
      </c>
      <c r="F258" s="2">
        <v>44504</v>
      </c>
      <c r="G258" s="2">
        <v>44509</v>
      </c>
      <c r="H258" s="3">
        <v>9000.4</v>
      </c>
      <c r="I258" t="s">
        <v>59</v>
      </c>
    </row>
    <row r="259" spans="1:9">
      <c r="A259" t="s">
        <v>10</v>
      </c>
      <c r="B259" t="s">
        <v>9</v>
      </c>
      <c r="C259" t="s">
        <v>86</v>
      </c>
      <c r="D259" t="s">
        <v>87</v>
      </c>
      <c r="E259" t="s">
        <v>10</v>
      </c>
      <c r="F259" s="2">
        <v>44529</v>
      </c>
      <c r="G259" s="2">
        <v>44529</v>
      </c>
      <c r="H259" s="3">
        <v>30532.5</v>
      </c>
      <c r="I259" t="s">
        <v>452</v>
      </c>
    </row>
    <row r="260" spans="1:9">
      <c r="A260" t="s">
        <v>10</v>
      </c>
      <c r="B260" t="s">
        <v>9</v>
      </c>
      <c r="C260" t="s">
        <v>86</v>
      </c>
      <c r="D260" t="s">
        <v>87</v>
      </c>
      <c r="E260" t="s">
        <v>10</v>
      </c>
      <c r="F260" s="2">
        <v>44516</v>
      </c>
      <c r="G260" s="2">
        <v>44519</v>
      </c>
      <c r="H260" s="3">
        <v>40085.1</v>
      </c>
      <c r="I260" t="s">
        <v>106</v>
      </c>
    </row>
    <row r="261" spans="1:9">
      <c r="A261" t="s">
        <v>10</v>
      </c>
      <c r="B261" t="s">
        <v>9</v>
      </c>
      <c r="C261" t="s">
        <v>86</v>
      </c>
      <c r="D261" t="s">
        <v>87</v>
      </c>
      <c r="E261" t="s">
        <v>10</v>
      </c>
      <c r="F261" s="2">
        <v>44588</v>
      </c>
      <c r="G261" s="2">
        <v>44589</v>
      </c>
      <c r="H261" s="3">
        <v>10413.450000000001</v>
      </c>
      <c r="I261" t="s">
        <v>499</v>
      </c>
    </row>
    <row r="262" spans="1:9">
      <c r="A262" t="s">
        <v>10</v>
      </c>
      <c r="B262" t="s">
        <v>9</v>
      </c>
      <c r="C262" t="s">
        <v>86</v>
      </c>
      <c r="D262" t="s">
        <v>87</v>
      </c>
      <c r="E262" t="s">
        <v>10</v>
      </c>
      <c r="F262" s="2">
        <v>44615</v>
      </c>
      <c r="G262" s="2">
        <v>44617</v>
      </c>
      <c r="H262" s="3">
        <v>10801.4</v>
      </c>
      <c r="I262" t="s">
        <v>518</v>
      </c>
    </row>
    <row r="263" spans="1:9">
      <c r="A263" t="s">
        <v>10</v>
      </c>
      <c r="B263" t="s">
        <v>9</v>
      </c>
      <c r="C263" t="s">
        <v>86</v>
      </c>
      <c r="D263" t="s">
        <v>87</v>
      </c>
      <c r="E263" t="s">
        <v>10</v>
      </c>
      <c r="F263" s="2">
        <v>44631</v>
      </c>
      <c r="G263" s="2">
        <v>44634</v>
      </c>
      <c r="H263" s="3">
        <v>14320</v>
      </c>
      <c r="I263" t="s">
        <v>20</v>
      </c>
    </row>
    <row r="264" spans="1:9">
      <c r="A264" t="s">
        <v>10</v>
      </c>
      <c r="B264" t="s">
        <v>9</v>
      </c>
      <c r="C264" t="s">
        <v>86</v>
      </c>
      <c r="D264" t="s">
        <v>87</v>
      </c>
      <c r="E264" t="s">
        <v>10</v>
      </c>
      <c r="F264" s="2">
        <v>44638</v>
      </c>
      <c r="G264" s="2">
        <v>44645</v>
      </c>
      <c r="H264" s="3">
        <v>16800</v>
      </c>
      <c r="I264" t="s">
        <v>20</v>
      </c>
    </row>
    <row r="265" spans="1:9">
      <c r="A265" t="s">
        <v>10</v>
      </c>
      <c r="B265" t="s">
        <v>9</v>
      </c>
      <c r="C265" t="s">
        <v>49</v>
      </c>
      <c r="D265" t="s">
        <v>35</v>
      </c>
      <c r="E265" t="s">
        <v>10</v>
      </c>
      <c r="F265" s="2">
        <v>44305</v>
      </c>
      <c r="G265" s="2">
        <v>44306</v>
      </c>
      <c r="H265" s="3">
        <v>488.75</v>
      </c>
      <c r="I265" t="s">
        <v>50</v>
      </c>
    </row>
    <row r="266" spans="1:9">
      <c r="A266" t="s">
        <v>10</v>
      </c>
      <c r="B266" t="s">
        <v>9</v>
      </c>
      <c r="C266" t="s">
        <v>49</v>
      </c>
      <c r="D266" t="s">
        <v>35</v>
      </c>
      <c r="E266" t="s">
        <v>10</v>
      </c>
      <c r="F266" s="2">
        <v>44305</v>
      </c>
      <c r="G266" s="2">
        <v>44306</v>
      </c>
      <c r="H266" s="3">
        <v>2267.23</v>
      </c>
      <c r="I266" t="s">
        <v>53</v>
      </c>
    </row>
    <row r="267" spans="1:9">
      <c r="A267" t="s">
        <v>10</v>
      </c>
      <c r="B267" t="s">
        <v>9</v>
      </c>
      <c r="C267" t="s">
        <v>49</v>
      </c>
      <c r="D267" t="s">
        <v>35</v>
      </c>
      <c r="E267" t="s">
        <v>10</v>
      </c>
      <c r="F267" s="2">
        <v>44309</v>
      </c>
      <c r="G267" s="2">
        <v>44323</v>
      </c>
      <c r="H267" s="3">
        <v>4038.39</v>
      </c>
      <c r="I267" t="s">
        <v>117</v>
      </c>
    </row>
    <row r="268" spans="1:9">
      <c r="A268" t="s">
        <v>10</v>
      </c>
      <c r="B268" t="s">
        <v>9</v>
      </c>
      <c r="C268" t="s">
        <v>49</v>
      </c>
      <c r="D268" t="s">
        <v>35</v>
      </c>
      <c r="E268" t="s">
        <v>10</v>
      </c>
      <c r="F268" s="2">
        <v>44309</v>
      </c>
      <c r="G268" s="2">
        <v>44323</v>
      </c>
      <c r="H268" s="3">
        <v>4131.38</v>
      </c>
      <c r="I268" t="s">
        <v>118</v>
      </c>
    </row>
    <row r="269" spans="1:9">
      <c r="A269" t="s">
        <v>10</v>
      </c>
      <c r="B269" t="s">
        <v>9</v>
      </c>
      <c r="C269" t="s">
        <v>49</v>
      </c>
      <c r="D269" t="s">
        <v>35</v>
      </c>
      <c r="E269" t="s">
        <v>10</v>
      </c>
      <c r="F269" s="2">
        <v>44383</v>
      </c>
      <c r="G269" s="2">
        <v>44389</v>
      </c>
      <c r="H269" s="3">
        <v>13540</v>
      </c>
      <c r="I269" t="s">
        <v>56</v>
      </c>
    </row>
    <row r="270" spans="1:9">
      <c r="A270" t="s">
        <v>10</v>
      </c>
      <c r="B270" t="s">
        <v>9</v>
      </c>
      <c r="C270" t="s">
        <v>49</v>
      </c>
      <c r="D270" t="s">
        <v>35</v>
      </c>
      <c r="E270" t="s">
        <v>10</v>
      </c>
      <c r="F270" s="2">
        <v>44431</v>
      </c>
      <c r="G270" s="2">
        <v>44434</v>
      </c>
      <c r="H270" s="3">
        <v>15001.75</v>
      </c>
      <c r="I270" t="s">
        <v>298</v>
      </c>
    </row>
    <row r="271" spans="1:9">
      <c r="A271" t="s">
        <v>10</v>
      </c>
      <c r="B271" t="s">
        <v>9</v>
      </c>
      <c r="C271" t="s">
        <v>49</v>
      </c>
      <c r="D271" t="s">
        <v>35</v>
      </c>
      <c r="E271" t="s">
        <v>10</v>
      </c>
      <c r="F271" s="2">
        <v>44431</v>
      </c>
      <c r="G271" s="2">
        <v>44435</v>
      </c>
      <c r="H271" s="3">
        <v>14421</v>
      </c>
      <c r="I271" t="s">
        <v>291</v>
      </c>
    </row>
    <row r="272" spans="1:9">
      <c r="A272" t="s">
        <v>10</v>
      </c>
      <c r="B272" t="s">
        <v>9</v>
      </c>
      <c r="C272" t="s">
        <v>49</v>
      </c>
      <c r="D272" t="s">
        <v>35</v>
      </c>
      <c r="E272" t="s">
        <v>10</v>
      </c>
      <c r="F272" s="2">
        <v>44432</v>
      </c>
      <c r="G272" s="2">
        <v>44435</v>
      </c>
      <c r="H272" s="3">
        <v>11385</v>
      </c>
      <c r="I272" t="s">
        <v>302</v>
      </c>
    </row>
    <row r="273" spans="1:9">
      <c r="A273" t="s">
        <v>10</v>
      </c>
      <c r="B273" t="s">
        <v>9</v>
      </c>
      <c r="C273" t="s">
        <v>49</v>
      </c>
      <c r="D273" t="s">
        <v>35</v>
      </c>
      <c r="E273" t="s">
        <v>10</v>
      </c>
      <c r="F273" s="2">
        <v>44432</v>
      </c>
      <c r="G273" s="2">
        <v>44435</v>
      </c>
      <c r="H273" s="3">
        <v>20751.75</v>
      </c>
      <c r="I273" t="s">
        <v>20</v>
      </c>
    </row>
    <row r="274" spans="1:9">
      <c r="A274" t="s">
        <v>10</v>
      </c>
      <c r="B274" t="s">
        <v>9</v>
      </c>
      <c r="C274" t="s">
        <v>49</v>
      </c>
      <c r="D274" t="s">
        <v>35</v>
      </c>
      <c r="E274" t="s">
        <v>10</v>
      </c>
      <c r="F274" s="2">
        <v>44432</v>
      </c>
      <c r="G274" s="2">
        <v>44435</v>
      </c>
      <c r="H274" s="3">
        <v>4694.6000000000004</v>
      </c>
      <c r="I274" t="s">
        <v>106</v>
      </c>
    </row>
    <row r="275" spans="1:9">
      <c r="A275" t="s">
        <v>10</v>
      </c>
      <c r="B275" t="s">
        <v>9</v>
      </c>
      <c r="C275" t="s">
        <v>49</v>
      </c>
      <c r="D275" t="s">
        <v>35</v>
      </c>
      <c r="E275" t="s">
        <v>10</v>
      </c>
      <c r="F275" s="2">
        <v>44434</v>
      </c>
      <c r="G275" s="2">
        <v>44435</v>
      </c>
      <c r="H275" s="3">
        <v>14915.5</v>
      </c>
      <c r="I275" t="s">
        <v>322</v>
      </c>
    </row>
    <row r="276" spans="1:9">
      <c r="A276" t="s">
        <v>10</v>
      </c>
      <c r="B276" t="s">
        <v>9</v>
      </c>
      <c r="C276" t="s">
        <v>49</v>
      </c>
      <c r="D276" t="s">
        <v>35</v>
      </c>
      <c r="E276" t="s">
        <v>10</v>
      </c>
      <c r="F276" s="2">
        <v>44491</v>
      </c>
      <c r="G276" s="2">
        <v>44495</v>
      </c>
      <c r="H276" s="3">
        <v>2501.25</v>
      </c>
      <c r="I276" t="s">
        <v>20</v>
      </c>
    </row>
    <row r="277" spans="1:9">
      <c r="A277" t="s">
        <v>10</v>
      </c>
      <c r="B277" t="s">
        <v>9</v>
      </c>
      <c r="C277" t="s">
        <v>49</v>
      </c>
      <c r="D277" t="s">
        <v>35</v>
      </c>
      <c r="E277" t="s">
        <v>10</v>
      </c>
      <c r="F277" s="2">
        <v>44516</v>
      </c>
      <c r="G277" s="2">
        <v>44517</v>
      </c>
      <c r="H277" s="3">
        <v>21000</v>
      </c>
      <c r="I277" t="s">
        <v>165</v>
      </c>
    </row>
    <row r="278" spans="1:9">
      <c r="A278" t="s">
        <v>10</v>
      </c>
      <c r="B278" t="s">
        <v>9</v>
      </c>
      <c r="C278" t="s">
        <v>49</v>
      </c>
      <c r="D278" t="s">
        <v>35</v>
      </c>
      <c r="E278" t="s">
        <v>10</v>
      </c>
      <c r="F278" s="2">
        <v>44615</v>
      </c>
      <c r="G278" s="2">
        <v>44620</v>
      </c>
      <c r="H278" s="3">
        <v>54015.5</v>
      </c>
      <c r="I278" t="s">
        <v>120</v>
      </c>
    </row>
    <row r="279" spans="1:9">
      <c r="A279" t="s">
        <v>10</v>
      </c>
      <c r="B279" t="s">
        <v>9</v>
      </c>
      <c r="C279" t="s">
        <v>49</v>
      </c>
      <c r="D279" t="s">
        <v>35</v>
      </c>
      <c r="E279" t="s">
        <v>10</v>
      </c>
      <c r="F279" s="2">
        <v>44615</v>
      </c>
      <c r="G279" s="2">
        <v>44620</v>
      </c>
      <c r="H279" s="3">
        <v>57925.5</v>
      </c>
      <c r="I279" t="s">
        <v>516</v>
      </c>
    </row>
    <row r="280" spans="1:9">
      <c r="A280" t="s">
        <v>10</v>
      </c>
      <c r="B280" t="s">
        <v>9</v>
      </c>
      <c r="C280" t="s">
        <v>49</v>
      </c>
      <c r="D280" t="s">
        <v>35</v>
      </c>
      <c r="E280" t="s">
        <v>10</v>
      </c>
      <c r="F280" s="2">
        <v>44623</v>
      </c>
      <c r="G280" s="2">
        <v>44624</v>
      </c>
      <c r="H280" s="3">
        <v>23028.75</v>
      </c>
      <c r="I280" t="s">
        <v>28</v>
      </c>
    </row>
    <row r="281" spans="1:9">
      <c r="A281" t="s">
        <v>10</v>
      </c>
      <c r="B281" t="s">
        <v>9</v>
      </c>
      <c r="C281" t="s">
        <v>49</v>
      </c>
      <c r="D281" t="s">
        <v>35</v>
      </c>
      <c r="E281" t="s">
        <v>10</v>
      </c>
      <c r="F281" s="2">
        <v>44624</v>
      </c>
      <c r="G281" s="2">
        <v>44628</v>
      </c>
      <c r="H281" s="3">
        <v>64630</v>
      </c>
      <c r="I281" t="s">
        <v>521</v>
      </c>
    </row>
    <row r="282" spans="1:9">
      <c r="A282" t="s">
        <v>10</v>
      </c>
      <c r="B282" t="s">
        <v>9</v>
      </c>
      <c r="C282" t="s">
        <v>49</v>
      </c>
      <c r="D282" t="s">
        <v>35</v>
      </c>
      <c r="E282" t="s">
        <v>10</v>
      </c>
      <c r="F282" s="2">
        <v>44624</v>
      </c>
      <c r="G282" s="2">
        <v>44628</v>
      </c>
      <c r="H282" s="3">
        <v>64630</v>
      </c>
      <c r="I282" t="s">
        <v>521</v>
      </c>
    </row>
    <row r="283" spans="1:9">
      <c r="A283" t="s">
        <v>10</v>
      </c>
      <c r="B283" t="s">
        <v>9</v>
      </c>
      <c r="C283" t="s">
        <v>49</v>
      </c>
      <c r="D283" t="s">
        <v>35</v>
      </c>
      <c r="E283" t="s">
        <v>10</v>
      </c>
      <c r="F283" s="2">
        <v>44624</v>
      </c>
      <c r="G283" s="2">
        <v>44628</v>
      </c>
      <c r="H283" s="3">
        <v>64630</v>
      </c>
      <c r="I283" t="s">
        <v>145</v>
      </c>
    </row>
    <row r="284" spans="1:9">
      <c r="A284" t="s">
        <v>10</v>
      </c>
      <c r="B284" t="s">
        <v>9</v>
      </c>
      <c r="C284" t="s">
        <v>49</v>
      </c>
      <c r="D284" t="s">
        <v>35</v>
      </c>
      <c r="E284" t="s">
        <v>10</v>
      </c>
      <c r="F284" s="2">
        <v>44624</v>
      </c>
      <c r="G284" s="2">
        <v>44628</v>
      </c>
      <c r="H284" s="3">
        <v>64630</v>
      </c>
      <c r="I284" t="s">
        <v>145</v>
      </c>
    </row>
    <row r="285" spans="1:9">
      <c r="A285" t="s">
        <v>10</v>
      </c>
      <c r="B285" t="s">
        <v>9</v>
      </c>
      <c r="C285" t="s">
        <v>49</v>
      </c>
      <c r="D285" t="s">
        <v>35</v>
      </c>
      <c r="E285" t="s">
        <v>10</v>
      </c>
      <c r="F285" s="2">
        <v>44636</v>
      </c>
      <c r="G285" s="2">
        <v>44636</v>
      </c>
      <c r="H285" s="3">
        <v>3254.48</v>
      </c>
      <c r="I285" t="s">
        <v>200</v>
      </c>
    </row>
    <row r="286" spans="1:9">
      <c r="A286" t="s">
        <v>10</v>
      </c>
      <c r="B286" t="s">
        <v>9</v>
      </c>
      <c r="C286" t="s">
        <v>49</v>
      </c>
      <c r="D286" t="s">
        <v>35</v>
      </c>
      <c r="E286" t="s">
        <v>10</v>
      </c>
      <c r="F286" s="2">
        <v>44634</v>
      </c>
      <c r="G286" s="2">
        <v>44635</v>
      </c>
      <c r="H286" s="3">
        <v>9725</v>
      </c>
      <c r="I286" t="s">
        <v>531</v>
      </c>
    </row>
    <row r="287" spans="1:9">
      <c r="A287" t="s">
        <v>10</v>
      </c>
      <c r="B287" t="s">
        <v>9</v>
      </c>
      <c r="C287" t="s">
        <v>49</v>
      </c>
      <c r="D287" t="s">
        <v>35</v>
      </c>
      <c r="E287" t="s">
        <v>10</v>
      </c>
      <c r="F287" s="2">
        <v>44634</v>
      </c>
      <c r="G287" s="2">
        <v>44635</v>
      </c>
      <c r="H287" s="3">
        <v>64264.85</v>
      </c>
      <c r="I287" t="s">
        <v>472</v>
      </c>
    </row>
    <row r="288" spans="1:9">
      <c r="A288" t="s">
        <v>10</v>
      </c>
      <c r="B288" t="s">
        <v>9</v>
      </c>
      <c r="C288" t="s">
        <v>49</v>
      </c>
      <c r="D288" t="s">
        <v>35</v>
      </c>
      <c r="E288" t="s">
        <v>10</v>
      </c>
      <c r="F288" s="2">
        <v>44637</v>
      </c>
      <c r="G288" s="2">
        <v>44645</v>
      </c>
      <c r="H288" s="3">
        <v>839.5</v>
      </c>
      <c r="I288" t="s">
        <v>542</v>
      </c>
    </row>
    <row r="289" spans="1:9">
      <c r="A289" t="s">
        <v>10</v>
      </c>
      <c r="B289" t="s">
        <v>9</v>
      </c>
      <c r="C289" t="s">
        <v>55</v>
      </c>
      <c r="D289" t="s">
        <v>12</v>
      </c>
      <c r="E289" t="s">
        <v>10</v>
      </c>
      <c r="F289" s="2">
        <v>44305</v>
      </c>
      <c r="G289" s="2">
        <v>44306</v>
      </c>
      <c r="H289" s="3">
        <v>9095</v>
      </c>
      <c r="I289" t="s">
        <v>56</v>
      </c>
    </row>
    <row r="290" spans="1:9">
      <c r="A290" t="s">
        <v>10</v>
      </c>
      <c r="B290" t="s">
        <v>9</v>
      </c>
      <c r="C290" t="s">
        <v>55</v>
      </c>
      <c r="D290" t="s">
        <v>12</v>
      </c>
      <c r="E290" t="s">
        <v>10</v>
      </c>
      <c r="F290" s="2">
        <v>44305</v>
      </c>
      <c r="G290" s="2">
        <v>44306</v>
      </c>
      <c r="H290" s="3">
        <v>4000</v>
      </c>
      <c r="I290" t="s">
        <v>58</v>
      </c>
    </row>
    <row r="291" spans="1:9">
      <c r="A291" t="s">
        <v>10</v>
      </c>
      <c r="B291" t="s">
        <v>9</v>
      </c>
      <c r="C291" t="s">
        <v>55</v>
      </c>
      <c r="D291" t="s">
        <v>12</v>
      </c>
      <c r="E291" t="s">
        <v>10</v>
      </c>
      <c r="F291" s="2">
        <v>44305</v>
      </c>
      <c r="G291" s="2">
        <v>44306</v>
      </c>
      <c r="H291" s="3">
        <v>14430</v>
      </c>
      <c r="I291" t="s">
        <v>59</v>
      </c>
    </row>
    <row r="292" spans="1:9">
      <c r="A292" t="s">
        <v>10</v>
      </c>
      <c r="B292" t="s">
        <v>9</v>
      </c>
      <c r="C292" t="s">
        <v>55</v>
      </c>
      <c r="D292" t="s">
        <v>12</v>
      </c>
      <c r="E292" t="s">
        <v>10</v>
      </c>
      <c r="F292" s="2">
        <v>44305</v>
      </c>
      <c r="G292" s="2">
        <v>44306</v>
      </c>
      <c r="H292" s="3">
        <v>1200</v>
      </c>
      <c r="I292" t="s">
        <v>68</v>
      </c>
    </row>
    <row r="293" spans="1:9">
      <c r="A293" t="s">
        <v>10</v>
      </c>
      <c r="B293" t="s">
        <v>9</v>
      </c>
      <c r="C293" t="s">
        <v>55</v>
      </c>
      <c r="D293" t="s">
        <v>12</v>
      </c>
      <c r="E293" t="s">
        <v>10</v>
      </c>
      <c r="F293" s="2">
        <v>44305</v>
      </c>
      <c r="G293" s="2">
        <v>44306</v>
      </c>
      <c r="H293" s="3">
        <v>4800</v>
      </c>
      <c r="I293" t="s">
        <v>50</v>
      </c>
    </row>
    <row r="294" spans="1:9">
      <c r="A294" t="s">
        <v>10</v>
      </c>
      <c r="B294" t="s">
        <v>9</v>
      </c>
      <c r="C294" t="s">
        <v>55</v>
      </c>
      <c r="D294" t="s">
        <v>12</v>
      </c>
      <c r="E294" t="s">
        <v>10</v>
      </c>
      <c r="F294" s="2">
        <v>44328</v>
      </c>
      <c r="G294" s="2">
        <v>44329</v>
      </c>
      <c r="H294" s="3">
        <v>6507.54</v>
      </c>
      <c r="I294" t="s">
        <v>107</v>
      </c>
    </row>
    <row r="295" spans="1:9">
      <c r="A295" t="s">
        <v>10</v>
      </c>
      <c r="B295" t="s">
        <v>9</v>
      </c>
      <c r="C295" t="s">
        <v>55</v>
      </c>
      <c r="D295" t="s">
        <v>12</v>
      </c>
      <c r="E295" t="s">
        <v>10</v>
      </c>
      <c r="F295" s="2">
        <v>44383</v>
      </c>
      <c r="G295" s="2">
        <v>44389</v>
      </c>
      <c r="H295" s="3">
        <v>6355</v>
      </c>
      <c r="I295" t="s">
        <v>56</v>
      </c>
    </row>
    <row r="296" spans="1:9">
      <c r="A296" t="s">
        <v>10</v>
      </c>
      <c r="B296" t="s">
        <v>9</v>
      </c>
      <c r="C296" t="s">
        <v>55</v>
      </c>
      <c r="D296" t="s">
        <v>12</v>
      </c>
      <c r="E296" t="s">
        <v>10</v>
      </c>
      <c r="F296" s="2">
        <v>44383</v>
      </c>
      <c r="G296" s="2">
        <v>44389</v>
      </c>
      <c r="H296" s="3">
        <v>5375</v>
      </c>
      <c r="I296" t="s">
        <v>59</v>
      </c>
    </row>
    <row r="297" spans="1:9">
      <c r="A297" t="s">
        <v>10</v>
      </c>
      <c r="B297" t="s">
        <v>9</v>
      </c>
      <c r="C297" t="s">
        <v>55</v>
      </c>
      <c r="D297" t="s">
        <v>12</v>
      </c>
      <c r="E297" t="s">
        <v>10</v>
      </c>
      <c r="F297" s="2">
        <v>44383</v>
      </c>
      <c r="G297" s="2">
        <v>44389</v>
      </c>
      <c r="H297" s="3">
        <v>8520</v>
      </c>
      <c r="I297" t="s">
        <v>247</v>
      </c>
    </row>
    <row r="298" spans="1:9">
      <c r="A298" t="s">
        <v>10</v>
      </c>
      <c r="B298" t="s">
        <v>9</v>
      </c>
      <c r="C298" t="s">
        <v>55</v>
      </c>
      <c r="D298" t="s">
        <v>12</v>
      </c>
      <c r="E298" t="s">
        <v>10</v>
      </c>
      <c r="F298" s="2">
        <v>44383</v>
      </c>
      <c r="G298" s="2">
        <v>44389</v>
      </c>
      <c r="H298" s="3">
        <v>15830</v>
      </c>
      <c r="I298" t="s">
        <v>59</v>
      </c>
    </row>
    <row r="299" spans="1:9">
      <c r="A299" t="s">
        <v>10</v>
      </c>
      <c r="B299" t="s">
        <v>9</v>
      </c>
      <c r="C299" t="s">
        <v>55</v>
      </c>
      <c r="D299" t="s">
        <v>12</v>
      </c>
      <c r="E299" t="s">
        <v>10</v>
      </c>
      <c r="F299" s="2">
        <v>44383</v>
      </c>
      <c r="G299" s="2">
        <v>44389</v>
      </c>
      <c r="H299" s="3">
        <v>8690</v>
      </c>
      <c r="I299" t="s">
        <v>58</v>
      </c>
    </row>
    <row r="300" spans="1:9">
      <c r="A300" t="s">
        <v>10</v>
      </c>
      <c r="B300" t="s">
        <v>9</v>
      </c>
      <c r="C300" t="s">
        <v>55</v>
      </c>
      <c r="D300" t="s">
        <v>12</v>
      </c>
      <c r="E300" t="s">
        <v>10</v>
      </c>
      <c r="F300" s="2">
        <v>44406</v>
      </c>
      <c r="G300" s="2">
        <v>44413</v>
      </c>
      <c r="H300" s="3">
        <v>17557</v>
      </c>
      <c r="I300" t="s">
        <v>20</v>
      </c>
    </row>
    <row r="301" spans="1:9">
      <c r="A301" t="s">
        <v>10</v>
      </c>
      <c r="B301" t="s">
        <v>9</v>
      </c>
      <c r="C301" t="s">
        <v>55</v>
      </c>
      <c r="D301" t="s">
        <v>12</v>
      </c>
      <c r="E301" t="s">
        <v>10</v>
      </c>
      <c r="F301" s="2">
        <v>44406</v>
      </c>
      <c r="G301" s="2">
        <v>44413</v>
      </c>
      <c r="H301" s="3">
        <v>14986</v>
      </c>
      <c r="I301" t="s">
        <v>276</v>
      </c>
    </row>
    <row r="302" spans="1:9">
      <c r="A302" t="s">
        <v>10</v>
      </c>
      <c r="B302" t="s">
        <v>9</v>
      </c>
      <c r="C302" t="s">
        <v>55</v>
      </c>
      <c r="D302" t="s">
        <v>12</v>
      </c>
      <c r="E302" t="s">
        <v>10</v>
      </c>
      <c r="F302" s="2">
        <v>44406</v>
      </c>
      <c r="G302" s="2">
        <v>44413</v>
      </c>
      <c r="H302" s="3">
        <v>14527</v>
      </c>
      <c r="I302" t="s">
        <v>106</v>
      </c>
    </row>
    <row r="303" spans="1:9">
      <c r="A303" t="s">
        <v>10</v>
      </c>
      <c r="B303" t="s">
        <v>9</v>
      </c>
      <c r="C303" t="s">
        <v>55</v>
      </c>
      <c r="D303" t="s">
        <v>12</v>
      </c>
      <c r="E303" t="s">
        <v>10</v>
      </c>
      <c r="F303" s="2">
        <v>44412</v>
      </c>
      <c r="G303" s="2">
        <v>44413</v>
      </c>
      <c r="H303" s="3">
        <v>646.88</v>
      </c>
      <c r="I303" t="s">
        <v>59</v>
      </c>
    </row>
    <row r="304" spans="1:9">
      <c r="A304" t="s">
        <v>10</v>
      </c>
      <c r="B304" t="s">
        <v>9</v>
      </c>
      <c r="C304" t="s">
        <v>55</v>
      </c>
      <c r="D304" t="s">
        <v>12</v>
      </c>
      <c r="E304" t="s">
        <v>10</v>
      </c>
      <c r="F304" s="2">
        <v>44435</v>
      </c>
      <c r="G304" s="2">
        <v>44439</v>
      </c>
      <c r="H304" s="3">
        <v>10177.5</v>
      </c>
      <c r="I304" t="s">
        <v>339</v>
      </c>
    </row>
    <row r="305" spans="1:9">
      <c r="A305" t="s">
        <v>10</v>
      </c>
      <c r="B305" t="s">
        <v>9</v>
      </c>
      <c r="C305" t="s">
        <v>55</v>
      </c>
      <c r="D305" t="s">
        <v>12</v>
      </c>
      <c r="E305" t="s">
        <v>10</v>
      </c>
      <c r="F305" s="2">
        <v>44435</v>
      </c>
      <c r="G305" s="2">
        <v>44439</v>
      </c>
      <c r="H305" s="3">
        <v>12454.5</v>
      </c>
      <c r="I305" t="s">
        <v>340</v>
      </c>
    </row>
    <row r="306" spans="1:9">
      <c r="A306" t="s">
        <v>10</v>
      </c>
      <c r="B306" t="s">
        <v>9</v>
      </c>
      <c r="C306" t="s">
        <v>55</v>
      </c>
      <c r="D306" t="s">
        <v>12</v>
      </c>
      <c r="E306" t="s">
        <v>10</v>
      </c>
      <c r="F306" s="2">
        <v>44491</v>
      </c>
      <c r="G306" s="2">
        <v>44495</v>
      </c>
      <c r="H306" s="3">
        <v>2104.5</v>
      </c>
      <c r="I306" t="s">
        <v>306</v>
      </c>
    </row>
    <row r="307" spans="1:9">
      <c r="A307" t="s">
        <v>10</v>
      </c>
      <c r="B307" t="s">
        <v>9</v>
      </c>
      <c r="C307" t="s">
        <v>55</v>
      </c>
      <c r="D307" t="s">
        <v>12</v>
      </c>
      <c r="E307" t="s">
        <v>10</v>
      </c>
      <c r="F307" s="2">
        <v>44496</v>
      </c>
      <c r="G307" s="2">
        <v>44505</v>
      </c>
      <c r="H307" s="3">
        <v>2057.1799999999998</v>
      </c>
      <c r="I307" t="s">
        <v>57</v>
      </c>
    </row>
    <row r="308" spans="1:9">
      <c r="A308" t="s">
        <v>10</v>
      </c>
      <c r="B308" t="s">
        <v>9</v>
      </c>
      <c r="C308" t="s">
        <v>55</v>
      </c>
      <c r="D308" t="s">
        <v>12</v>
      </c>
      <c r="E308" t="s">
        <v>10</v>
      </c>
      <c r="F308" s="2">
        <v>44496</v>
      </c>
      <c r="G308" s="2">
        <v>44506</v>
      </c>
      <c r="H308" s="3">
        <v>3450</v>
      </c>
      <c r="I308" t="s">
        <v>43</v>
      </c>
    </row>
    <row r="309" spans="1:9">
      <c r="A309" t="s">
        <v>10</v>
      </c>
      <c r="B309" t="s">
        <v>9</v>
      </c>
      <c r="C309" t="s">
        <v>55</v>
      </c>
      <c r="D309" t="s">
        <v>12</v>
      </c>
      <c r="E309" t="s">
        <v>10</v>
      </c>
      <c r="F309" s="2">
        <v>44530</v>
      </c>
      <c r="G309" s="2">
        <v>44532</v>
      </c>
      <c r="H309" s="3">
        <v>16680.75</v>
      </c>
      <c r="I309" t="s">
        <v>307</v>
      </c>
    </row>
    <row r="310" spans="1:9">
      <c r="A310" t="s">
        <v>10</v>
      </c>
      <c r="B310" t="s">
        <v>9</v>
      </c>
      <c r="C310" t="s">
        <v>55</v>
      </c>
      <c r="D310" t="s">
        <v>12</v>
      </c>
      <c r="E310" t="s">
        <v>10</v>
      </c>
      <c r="F310" s="2">
        <v>44530</v>
      </c>
      <c r="G310" s="2">
        <v>44532</v>
      </c>
      <c r="H310" s="3">
        <v>14785.78</v>
      </c>
      <c r="I310" t="s">
        <v>465</v>
      </c>
    </row>
    <row r="311" spans="1:9">
      <c r="A311" t="s">
        <v>10</v>
      </c>
      <c r="B311" t="s">
        <v>9</v>
      </c>
      <c r="C311" t="s">
        <v>55</v>
      </c>
      <c r="D311" t="s">
        <v>12</v>
      </c>
      <c r="E311" t="s">
        <v>10</v>
      </c>
      <c r="F311" s="2">
        <v>44530</v>
      </c>
      <c r="G311" s="2">
        <v>44532</v>
      </c>
      <c r="H311" s="3">
        <v>14785.78</v>
      </c>
      <c r="I311" t="s">
        <v>465</v>
      </c>
    </row>
    <row r="312" spans="1:9">
      <c r="A312" t="s">
        <v>10</v>
      </c>
      <c r="B312" t="s">
        <v>9</v>
      </c>
      <c r="C312" t="s">
        <v>55</v>
      </c>
      <c r="D312" t="s">
        <v>12</v>
      </c>
      <c r="E312" t="s">
        <v>10</v>
      </c>
      <c r="F312" s="2">
        <v>44631</v>
      </c>
      <c r="G312" s="2">
        <v>44634</v>
      </c>
      <c r="H312" s="3">
        <v>13180</v>
      </c>
      <c r="I312" t="s">
        <v>362</v>
      </c>
    </row>
    <row r="313" spans="1:9">
      <c r="A313" t="s">
        <v>10</v>
      </c>
      <c r="B313" t="s">
        <v>9</v>
      </c>
      <c r="C313" t="s">
        <v>55</v>
      </c>
      <c r="D313" t="s">
        <v>12</v>
      </c>
      <c r="E313" t="s">
        <v>10</v>
      </c>
      <c r="F313" s="2">
        <v>44631</v>
      </c>
      <c r="G313" s="2">
        <v>44635</v>
      </c>
      <c r="H313" s="3">
        <v>17120</v>
      </c>
      <c r="I313" t="s">
        <v>527</v>
      </c>
    </row>
    <row r="314" spans="1:9">
      <c r="A314" t="s">
        <v>10</v>
      </c>
      <c r="B314" t="s">
        <v>9</v>
      </c>
      <c r="C314" t="s">
        <v>55</v>
      </c>
      <c r="D314" t="s">
        <v>12</v>
      </c>
      <c r="E314" t="s">
        <v>10</v>
      </c>
      <c r="F314" s="2">
        <v>44634</v>
      </c>
      <c r="G314" s="2">
        <v>44645</v>
      </c>
      <c r="H314" s="3">
        <v>19193.5</v>
      </c>
      <c r="I314" t="s">
        <v>106</v>
      </c>
    </row>
    <row r="315" spans="1:9">
      <c r="A315" t="s">
        <v>10</v>
      </c>
      <c r="B315" t="s">
        <v>9</v>
      </c>
      <c r="C315" t="s">
        <v>66</v>
      </c>
      <c r="D315" t="s">
        <v>12</v>
      </c>
      <c r="E315" t="s">
        <v>10</v>
      </c>
      <c r="F315" s="2">
        <v>44305</v>
      </c>
      <c r="G315" s="2">
        <v>44306</v>
      </c>
      <c r="H315" s="3">
        <v>2110</v>
      </c>
      <c r="I315" t="s">
        <v>67</v>
      </c>
    </row>
    <row r="316" spans="1:9">
      <c r="A316" t="s">
        <v>10</v>
      </c>
      <c r="B316" t="s">
        <v>9</v>
      </c>
      <c r="C316" t="s">
        <v>66</v>
      </c>
      <c r="D316" t="s">
        <v>12</v>
      </c>
      <c r="E316" t="s">
        <v>10</v>
      </c>
      <c r="F316" s="2">
        <v>44355</v>
      </c>
      <c r="G316" s="2">
        <v>44361</v>
      </c>
      <c r="H316" s="3">
        <v>839.5</v>
      </c>
      <c r="I316" t="s">
        <v>193</v>
      </c>
    </row>
    <row r="317" spans="1:9">
      <c r="A317" t="s">
        <v>10</v>
      </c>
      <c r="B317" t="s">
        <v>9</v>
      </c>
      <c r="C317" t="s">
        <v>66</v>
      </c>
      <c r="D317" t="s">
        <v>12</v>
      </c>
      <c r="E317" t="s">
        <v>10</v>
      </c>
      <c r="F317" s="2">
        <v>44396</v>
      </c>
      <c r="G317" s="2">
        <v>44397</v>
      </c>
      <c r="H317" s="3">
        <v>18952</v>
      </c>
      <c r="I317" t="s">
        <v>165</v>
      </c>
    </row>
    <row r="318" spans="1:9">
      <c r="A318" t="s">
        <v>10</v>
      </c>
      <c r="B318" t="s">
        <v>9</v>
      </c>
      <c r="C318" t="s">
        <v>66</v>
      </c>
      <c r="D318" t="s">
        <v>12</v>
      </c>
      <c r="E318" t="s">
        <v>10</v>
      </c>
      <c r="F318" s="2">
        <v>44496</v>
      </c>
      <c r="G318" s="2">
        <v>44506</v>
      </c>
      <c r="H318" s="3">
        <v>11550</v>
      </c>
      <c r="I318" t="s">
        <v>59</v>
      </c>
    </row>
    <row r="319" spans="1:9">
      <c r="A319" t="s">
        <v>10</v>
      </c>
      <c r="B319" t="s">
        <v>9</v>
      </c>
      <c r="C319" t="s">
        <v>66</v>
      </c>
      <c r="D319" t="s">
        <v>12</v>
      </c>
      <c r="E319" t="s">
        <v>10</v>
      </c>
      <c r="F319" s="2">
        <v>44496</v>
      </c>
      <c r="G319" s="2">
        <v>44506</v>
      </c>
      <c r="H319" s="3">
        <v>33400</v>
      </c>
      <c r="I319" t="s">
        <v>56</v>
      </c>
    </row>
    <row r="320" spans="1:9">
      <c r="A320" t="s">
        <v>10</v>
      </c>
      <c r="B320" t="s">
        <v>9</v>
      </c>
      <c r="C320" t="s">
        <v>66</v>
      </c>
      <c r="D320" t="s">
        <v>12</v>
      </c>
      <c r="E320" t="s">
        <v>10</v>
      </c>
      <c r="F320" s="2">
        <v>44496</v>
      </c>
      <c r="G320" s="2">
        <v>44506</v>
      </c>
      <c r="H320" s="3">
        <v>3450</v>
      </c>
      <c r="I320" t="s">
        <v>359</v>
      </c>
    </row>
    <row r="321" spans="1:9">
      <c r="A321" t="s">
        <v>10</v>
      </c>
      <c r="B321" t="s">
        <v>9</v>
      </c>
      <c r="C321" t="s">
        <v>66</v>
      </c>
      <c r="D321" t="s">
        <v>12</v>
      </c>
      <c r="E321" t="s">
        <v>10</v>
      </c>
      <c r="F321" s="2">
        <v>44508</v>
      </c>
      <c r="G321" s="2">
        <v>44509</v>
      </c>
      <c r="H321" s="3">
        <v>5232.5</v>
      </c>
      <c r="I321" t="s">
        <v>58</v>
      </c>
    </row>
    <row r="322" spans="1:9">
      <c r="A322" t="s">
        <v>10</v>
      </c>
      <c r="B322" t="s">
        <v>9</v>
      </c>
      <c r="C322" t="s">
        <v>66</v>
      </c>
      <c r="D322" t="s">
        <v>12</v>
      </c>
      <c r="E322" t="s">
        <v>10</v>
      </c>
      <c r="F322" s="2">
        <v>44516</v>
      </c>
      <c r="G322" s="2">
        <v>44517</v>
      </c>
      <c r="H322" s="3">
        <v>9660</v>
      </c>
      <c r="I322" t="s">
        <v>429</v>
      </c>
    </row>
    <row r="323" spans="1:9">
      <c r="A323" t="s">
        <v>10</v>
      </c>
      <c r="B323" t="s">
        <v>9</v>
      </c>
      <c r="C323" t="s">
        <v>66</v>
      </c>
      <c r="D323" t="s">
        <v>12</v>
      </c>
      <c r="E323" t="s">
        <v>10</v>
      </c>
      <c r="F323" s="2">
        <v>44531</v>
      </c>
      <c r="G323" s="2">
        <v>44533</v>
      </c>
      <c r="H323" s="3">
        <v>63234</v>
      </c>
      <c r="I323" t="s">
        <v>466</v>
      </c>
    </row>
    <row r="324" spans="1:9">
      <c r="A324" t="s">
        <v>10</v>
      </c>
      <c r="B324" t="s">
        <v>9</v>
      </c>
      <c r="C324" t="s">
        <v>66</v>
      </c>
      <c r="D324" t="s">
        <v>12</v>
      </c>
      <c r="E324" t="s">
        <v>10</v>
      </c>
      <c r="F324" s="2">
        <v>44631</v>
      </c>
      <c r="G324" s="2">
        <v>44634</v>
      </c>
      <c r="H324" s="3">
        <v>12411.38</v>
      </c>
      <c r="I324" t="s">
        <v>525</v>
      </c>
    </row>
    <row r="325" spans="1:9">
      <c r="A325" t="s">
        <v>10</v>
      </c>
      <c r="B325" t="s">
        <v>9</v>
      </c>
      <c r="C325" t="s">
        <v>66</v>
      </c>
      <c r="D325" t="s">
        <v>12</v>
      </c>
      <c r="E325" t="s">
        <v>10</v>
      </c>
      <c r="F325" s="2">
        <v>44631</v>
      </c>
      <c r="G325" s="2">
        <v>44634</v>
      </c>
      <c r="H325" s="3">
        <v>34432</v>
      </c>
      <c r="I325" t="s">
        <v>163</v>
      </c>
    </row>
    <row r="326" spans="1:9">
      <c r="A326" t="s">
        <v>10</v>
      </c>
      <c r="B326" t="s">
        <v>9</v>
      </c>
      <c r="C326" t="s">
        <v>66</v>
      </c>
      <c r="D326" t="s">
        <v>12</v>
      </c>
      <c r="E326" t="s">
        <v>10</v>
      </c>
      <c r="F326" s="2">
        <v>44634</v>
      </c>
      <c r="G326" s="2">
        <v>44645</v>
      </c>
      <c r="H326" s="3">
        <v>2702.5</v>
      </c>
      <c r="I326" t="s">
        <v>530</v>
      </c>
    </row>
    <row r="327" spans="1:9">
      <c r="A327" t="s">
        <v>10</v>
      </c>
      <c r="B327" t="s">
        <v>9</v>
      </c>
      <c r="C327" t="s">
        <v>66</v>
      </c>
      <c r="D327" t="s">
        <v>12</v>
      </c>
      <c r="E327" t="s">
        <v>10</v>
      </c>
      <c r="F327" s="2">
        <v>44638</v>
      </c>
      <c r="G327" s="2">
        <v>44648</v>
      </c>
      <c r="H327" s="3">
        <v>839.5</v>
      </c>
      <c r="I327" t="s">
        <v>543</v>
      </c>
    </row>
    <row r="328" spans="1:9">
      <c r="A328" t="s">
        <v>10</v>
      </c>
      <c r="B328" t="s">
        <v>9</v>
      </c>
      <c r="C328" t="s">
        <v>44</v>
      </c>
      <c r="D328" t="s">
        <v>45</v>
      </c>
      <c r="E328" t="s">
        <v>10</v>
      </c>
      <c r="F328" s="2">
        <v>44292</v>
      </c>
      <c r="G328" s="2">
        <v>44293</v>
      </c>
      <c r="H328" s="3">
        <v>29637.8</v>
      </c>
      <c r="I328" t="s">
        <v>221</v>
      </c>
    </row>
    <row r="329" spans="1:9">
      <c r="A329" t="s">
        <v>10</v>
      </c>
      <c r="B329" t="s">
        <v>9</v>
      </c>
      <c r="C329" t="s">
        <v>44</v>
      </c>
      <c r="D329" t="s">
        <v>45</v>
      </c>
      <c r="E329" t="s">
        <v>10</v>
      </c>
      <c r="F329" s="2">
        <v>44305</v>
      </c>
      <c r="G329" s="2">
        <v>44306</v>
      </c>
      <c r="H329" s="3">
        <v>17476</v>
      </c>
      <c r="I329" t="s">
        <v>57</v>
      </c>
    </row>
    <row r="330" spans="1:9">
      <c r="A330" t="s">
        <v>10</v>
      </c>
      <c r="B330" t="s">
        <v>9</v>
      </c>
      <c r="C330" t="s">
        <v>44</v>
      </c>
      <c r="D330" t="s">
        <v>45</v>
      </c>
      <c r="E330" t="s">
        <v>10</v>
      </c>
      <c r="F330" s="2">
        <v>44355</v>
      </c>
      <c r="G330" s="2">
        <v>44361</v>
      </c>
      <c r="H330" s="3">
        <v>43881.03</v>
      </c>
      <c r="I330" t="s">
        <v>192</v>
      </c>
    </row>
    <row r="331" spans="1:9">
      <c r="A331" t="s">
        <v>10</v>
      </c>
      <c r="B331" t="s">
        <v>9</v>
      </c>
      <c r="C331" t="s">
        <v>44</v>
      </c>
      <c r="D331" t="s">
        <v>45</v>
      </c>
      <c r="E331" t="s">
        <v>10</v>
      </c>
      <c r="F331" s="2">
        <v>44383</v>
      </c>
      <c r="G331" s="2">
        <v>44389</v>
      </c>
      <c r="H331" s="3">
        <v>20300</v>
      </c>
      <c r="I331" t="s">
        <v>163</v>
      </c>
    </row>
    <row r="332" spans="1:9">
      <c r="A332" t="s">
        <v>10</v>
      </c>
      <c r="B332" t="s">
        <v>9</v>
      </c>
      <c r="C332" t="s">
        <v>44</v>
      </c>
      <c r="D332" t="s">
        <v>45</v>
      </c>
      <c r="E332" t="s">
        <v>10</v>
      </c>
      <c r="F332" s="2">
        <v>44396</v>
      </c>
      <c r="G332" s="2">
        <v>44397</v>
      </c>
      <c r="H332" s="3">
        <v>6957.5</v>
      </c>
      <c r="I332" t="s">
        <v>165</v>
      </c>
    </row>
    <row r="333" spans="1:9">
      <c r="A333" t="s">
        <v>10</v>
      </c>
      <c r="B333" t="s">
        <v>9</v>
      </c>
      <c r="C333" t="s">
        <v>44</v>
      </c>
      <c r="D333" t="s">
        <v>45</v>
      </c>
      <c r="E333" t="s">
        <v>10</v>
      </c>
      <c r="F333" s="2">
        <v>44491</v>
      </c>
      <c r="G333" s="2">
        <v>44495</v>
      </c>
      <c r="H333" s="3">
        <v>16211.45</v>
      </c>
      <c r="I333" t="s">
        <v>306</v>
      </c>
    </row>
    <row r="334" spans="1:9">
      <c r="A334" t="s">
        <v>10</v>
      </c>
      <c r="B334" t="s">
        <v>9</v>
      </c>
      <c r="C334" t="s">
        <v>44</v>
      </c>
      <c r="D334" t="s">
        <v>45</v>
      </c>
      <c r="E334" t="s">
        <v>10</v>
      </c>
      <c r="F334" s="2">
        <v>44496</v>
      </c>
      <c r="G334" s="2">
        <v>44509</v>
      </c>
      <c r="H334" s="3">
        <v>8350</v>
      </c>
      <c r="I334" t="s">
        <v>168</v>
      </c>
    </row>
    <row r="335" spans="1:9">
      <c r="A335" t="s">
        <v>10</v>
      </c>
      <c r="B335" t="s">
        <v>9</v>
      </c>
      <c r="C335" t="s">
        <v>44</v>
      </c>
      <c r="D335" t="s">
        <v>45</v>
      </c>
      <c r="E335" t="s">
        <v>10</v>
      </c>
      <c r="F335" s="2">
        <v>44496</v>
      </c>
      <c r="G335" s="2">
        <v>44506</v>
      </c>
      <c r="H335" s="3">
        <v>2500</v>
      </c>
      <c r="I335" t="s">
        <v>246</v>
      </c>
    </row>
    <row r="336" spans="1:9">
      <c r="A336" t="s">
        <v>10</v>
      </c>
      <c r="B336" t="s">
        <v>9</v>
      </c>
      <c r="C336" t="s">
        <v>44</v>
      </c>
      <c r="D336" t="s">
        <v>45</v>
      </c>
      <c r="E336" t="s">
        <v>10</v>
      </c>
      <c r="F336" s="2">
        <v>44496</v>
      </c>
      <c r="G336" s="2">
        <v>44509</v>
      </c>
      <c r="H336" s="3">
        <v>27840</v>
      </c>
      <c r="I336" t="s">
        <v>56</v>
      </c>
    </row>
    <row r="337" spans="1:9">
      <c r="A337" t="s">
        <v>10</v>
      </c>
      <c r="B337" t="s">
        <v>9</v>
      </c>
      <c r="C337" t="s">
        <v>44</v>
      </c>
      <c r="D337" t="s">
        <v>45</v>
      </c>
      <c r="E337" t="s">
        <v>10</v>
      </c>
      <c r="F337" s="2">
        <v>44524</v>
      </c>
      <c r="G337" s="2">
        <v>44525</v>
      </c>
      <c r="H337" s="3">
        <v>22165.22</v>
      </c>
      <c r="I337" t="s">
        <v>451</v>
      </c>
    </row>
    <row r="338" spans="1:9">
      <c r="A338" t="s">
        <v>10</v>
      </c>
      <c r="B338" t="s">
        <v>9</v>
      </c>
      <c r="C338" t="s">
        <v>44</v>
      </c>
      <c r="D338" t="s">
        <v>45</v>
      </c>
      <c r="E338" t="s">
        <v>10</v>
      </c>
      <c r="F338" s="2">
        <v>44615</v>
      </c>
      <c r="G338" s="2">
        <v>44620</v>
      </c>
      <c r="H338" s="3">
        <v>70069.5</v>
      </c>
      <c r="I338" t="s">
        <v>107</v>
      </c>
    </row>
    <row r="339" spans="1:9">
      <c r="A339" t="s">
        <v>10</v>
      </c>
      <c r="B339" t="s">
        <v>9</v>
      </c>
      <c r="C339" t="s">
        <v>44</v>
      </c>
      <c r="D339" t="s">
        <v>45</v>
      </c>
      <c r="E339" t="s">
        <v>10</v>
      </c>
      <c r="F339" s="2">
        <v>44634</v>
      </c>
      <c r="G339" s="2">
        <v>44645</v>
      </c>
      <c r="H339" s="3">
        <v>91927.91</v>
      </c>
      <c r="I339" t="s">
        <v>106</v>
      </c>
    </row>
    <row r="340" spans="1:9">
      <c r="A340" t="s">
        <v>10</v>
      </c>
      <c r="B340" t="s">
        <v>9</v>
      </c>
      <c r="C340" t="s">
        <v>105</v>
      </c>
      <c r="D340" t="s">
        <v>25</v>
      </c>
      <c r="E340" t="s">
        <v>10</v>
      </c>
      <c r="F340" s="2">
        <v>44306</v>
      </c>
      <c r="G340" s="2">
        <v>44309</v>
      </c>
      <c r="H340" s="3">
        <v>523.25</v>
      </c>
      <c r="I340" t="s">
        <v>16</v>
      </c>
    </row>
    <row r="341" spans="1:9">
      <c r="A341" t="s">
        <v>10</v>
      </c>
      <c r="B341" t="s">
        <v>9</v>
      </c>
      <c r="C341" t="s">
        <v>105</v>
      </c>
      <c r="D341" t="s">
        <v>25</v>
      </c>
      <c r="E341" t="s">
        <v>10</v>
      </c>
      <c r="F341" s="2">
        <v>44623</v>
      </c>
      <c r="G341" s="2">
        <v>44629</v>
      </c>
      <c r="H341" s="3">
        <v>23028.75</v>
      </c>
      <c r="I341" t="s">
        <v>28</v>
      </c>
    </row>
    <row r="342" spans="1:9">
      <c r="A342" t="s">
        <v>10</v>
      </c>
      <c r="B342" t="s">
        <v>9</v>
      </c>
      <c r="C342" t="s">
        <v>51</v>
      </c>
      <c r="D342" t="s">
        <v>25</v>
      </c>
      <c r="E342" t="s">
        <v>10</v>
      </c>
      <c r="F342" s="2">
        <v>44292</v>
      </c>
      <c r="G342" s="2">
        <v>44293</v>
      </c>
      <c r="H342" s="3">
        <v>9165.5</v>
      </c>
      <c r="I342" t="s">
        <v>808</v>
      </c>
    </row>
    <row r="343" spans="1:9">
      <c r="A343" t="s">
        <v>10</v>
      </c>
      <c r="B343" t="s">
        <v>9</v>
      </c>
      <c r="C343" t="s">
        <v>51</v>
      </c>
      <c r="D343" t="s">
        <v>25</v>
      </c>
      <c r="E343" t="s">
        <v>10</v>
      </c>
      <c r="F343" s="2">
        <v>44295</v>
      </c>
      <c r="G343" s="2">
        <v>44302</v>
      </c>
      <c r="H343" s="3">
        <v>1868.75</v>
      </c>
      <c r="I343" t="s">
        <v>74</v>
      </c>
    </row>
    <row r="344" spans="1:9">
      <c r="A344" t="s">
        <v>10</v>
      </c>
      <c r="B344" t="s">
        <v>9</v>
      </c>
      <c r="C344" t="s">
        <v>51</v>
      </c>
      <c r="D344" t="s">
        <v>25</v>
      </c>
      <c r="E344" t="s">
        <v>10</v>
      </c>
      <c r="F344" s="2">
        <v>44305</v>
      </c>
      <c r="G344" s="2">
        <v>44306</v>
      </c>
      <c r="H344" s="3">
        <v>1313.88</v>
      </c>
      <c r="I344" t="s">
        <v>52</v>
      </c>
    </row>
    <row r="345" spans="1:9">
      <c r="A345" t="s">
        <v>10</v>
      </c>
      <c r="B345" t="s">
        <v>9</v>
      </c>
      <c r="C345" t="s">
        <v>51</v>
      </c>
      <c r="D345" t="s">
        <v>25</v>
      </c>
      <c r="E345" t="s">
        <v>10</v>
      </c>
      <c r="F345" s="2">
        <v>44328</v>
      </c>
      <c r="G345" s="2">
        <v>44329</v>
      </c>
      <c r="H345" s="3">
        <v>1799.49</v>
      </c>
      <c r="I345" t="s">
        <v>156</v>
      </c>
    </row>
    <row r="346" spans="1:9">
      <c r="A346" t="s">
        <v>10</v>
      </c>
      <c r="B346" t="s">
        <v>9</v>
      </c>
      <c r="C346" t="s">
        <v>51</v>
      </c>
      <c r="D346" t="s">
        <v>25</v>
      </c>
      <c r="E346" t="s">
        <v>10</v>
      </c>
      <c r="F346" s="2">
        <v>44337</v>
      </c>
      <c r="G346" s="2">
        <v>44341</v>
      </c>
      <c r="H346" s="3">
        <v>1200</v>
      </c>
      <c r="I346" t="s">
        <v>74</v>
      </c>
    </row>
    <row r="347" spans="1:9">
      <c r="A347" t="s">
        <v>10</v>
      </c>
      <c r="B347" t="s">
        <v>9</v>
      </c>
      <c r="C347" t="s">
        <v>51</v>
      </c>
      <c r="D347" t="s">
        <v>25</v>
      </c>
      <c r="E347" t="s">
        <v>10</v>
      </c>
      <c r="F347" s="2">
        <v>44365</v>
      </c>
      <c r="G347" s="2">
        <v>44375</v>
      </c>
      <c r="H347" s="3">
        <v>12872.81</v>
      </c>
      <c r="I347" t="s">
        <v>98</v>
      </c>
    </row>
    <row r="348" spans="1:9">
      <c r="A348" t="s">
        <v>10</v>
      </c>
      <c r="B348" t="s">
        <v>9</v>
      </c>
      <c r="C348" t="s">
        <v>51</v>
      </c>
      <c r="D348" t="s">
        <v>25</v>
      </c>
      <c r="E348" t="s">
        <v>10</v>
      </c>
      <c r="F348" s="2">
        <v>44383</v>
      </c>
      <c r="G348" s="2">
        <v>44389</v>
      </c>
      <c r="H348" s="3">
        <v>11560</v>
      </c>
      <c r="I348" t="s">
        <v>56</v>
      </c>
    </row>
    <row r="349" spans="1:9">
      <c r="A349" t="s">
        <v>10</v>
      </c>
      <c r="B349" t="s">
        <v>9</v>
      </c>
      <c r="C349" t="s">
        <v>51</v>
      </c>
      <c r="D349" t="s">
        <v>25</v>
      </c>
      <c r="E349" t="s">
        <v>10</v>
      </c>
      <c r="F349" s="2">
        <v>44431</v>
      </c>
      <c r="G349" s="2">
        <v>44433</v>
      </c>
      <c r="H349" s="3">
        <v>5116.8100000000004</v>
      </c>
      <c r="I349" t="s">
        <v>301</v>
      </c>
    </row>
    <row r="350" spans="1:9">
      <c r="A350" t="s">
        <v>10</v>
      </c>
      <c r="B350" t="s">
        <v>9</v>
      </c>
      <c r="C350" t="s">
        <v>51</v>
      </c>
      <c r="D350" t="s">
        <v>25</v>
      </c>
      <c r="E350" t="s">
        <v>10</v>
      </c>
      <c r="F350" s="2">
        <v>44432</v>
      </c>
      <c r="G350" s="2">
        <v>44435</v>
      </c>
      <c r="H350" s="3">
        <v>9066.2000000000007</v>
      </c>
      <c r="I350" t="s">
        <v>306</v>
      </c>
    </row>
    <row r="351" spans="1:9">
      <c r="A351" t="s">
        <v>10</v>
      </c>
      <c r="B351" t="s">
        <v>9</v>
      </c>
      <c r="C351" t="s">
        <v>51</v>
      </c>
      <c r="D351" t="s">
        <v>25</v>
      </c>
      <c r="E351" t="s">
        <v>10</v>
      </c>
      <c r="F351" s="2">
        <v>44432</v>
      </c>
      <c r="G351" s="2">
        <v>44435</v>
      </c>
      <c r="H351" s="3">
        <v>8466</v>
      </c>
      <c r="I351" t="s">
        <v>106</v>
      </c>
    </row>
    <row r="352" spans="1:9">
      <c r="A352" t="s">
        <v>10</v>
      </c>
      <c r="B352" t="s">
        <v>9</v>
      </c>
      <c r="C352" t="s">
        <v>51</v>
      </c>
      <c r="D352" t="s">
        <v>25</v>
      </c>
      <c r="E352" t="s">
        <v>10</v>
      </c>
      <c r="F352" s="2">
        <v>44433</v>
      </c>
      <c r="G352" s="2">
        <v>44434</v>
      </c>
      <c r="H352" s="3">
        <v>2400</v>
      </c>
      <c r="I352" t="s">
        <v>310</v>
      </c>
    </row>
    <row r="353" spans="1:9">
      <c r="A353" t="s">
        <v>10</v>
      </c>
      <c r="B353" t="s">
        <v>9</v>
      </c>
      <c r="C353" t="s">
        <v>51</v>
      </c>
      <c r="D353" t="s">
        <v>25</v>
      </c>
      <c r="E353" t="s">
        <v>10</v>
      </c>
      <c r="F353" s="2">
        <v>44434</v>
      </c>
      <c r="G353" s="2">
        <v>44435</v>
      </c>
      <c r="H353" s="3">
        <v>23566.38</v>
      </c>
      <c r="I353" t="s">
        <v>324</v>
      </c>
    </row>
    <row r="354" spans="1:9">
      <c r="A354" t="s">
        <v>10</v>
      </c>
      <c r="B354" t="s">
        <v>9</v>
      </c>
      <c r="C354" t="s">
        <v>51</v>
      </c>
      <c r="D354" t="s">
        <v>25</v>
      </c>
      <c r="E354" t="s">
        <v>10</v>
      </c>
      <c r="F354" s="2">
        <v>44491</v>
      </c>
      <c r="G354" s="2">
        <v>44495</v>
      </c>
      <c r="H354" s="3">
        <v>10292.5</v>
      </c>
      <c r="I354" t="s">
        <v>56</v>
      </c>
    </row>
    <row r="355" spans="1:9">
      <c r="A355" t="s">
        <v>10</v>
      </c>
      <c r="B355" t="s">
        <v>9</v>
      </c>
      <c r="C355" t="s">
        <v>51</v>
      </c>
      <c r="D355" t="s">
        <v>25</v>
      </c>
      <c r="E355" t="s">
        <v>10</v>
      </c>
      <c r="F355" s="2">
        <v>44631</v>
      </c>
      <c r="G355" s="2">
        <v>44634</v>
      </c>
      <c r="H355" s="3">
        <v>7624.5</v>
      </c>
      <c r="I355" t="s">
        <v>524</v>
      </c>
    </row>
    <row r="356" spans="1:9">
      <c r="A356" t="s">
        <v>10</v>
      </c>
      <c r="B356" t="s">
        <v>9</v>
      </c>
      <c r="C356" t="s">
        <v>51</v>
      </c>
      <c r="D356" t="s">
        <v>25</v>
      </c>
      <c r="E356" t="s">
        <v>10</v>
      </c>
      <c r="F356" s="2">
        <v>44634</v>
      </c>
      <c r="G356" s="2">
        <v>44635</v>
      </c>
      <c r="H356" s="3">
        <v>139950</v>
      </c>
      <c r="I356" t="s">
        <v>529</v>
      </c>
    </row>
    <row r="357" spans="1:9">
      <c r="A357" t="s">
        <v>10</v>
      </c>
      <c r="B357" t="s">
        <v>9</v>
      </c>
      <c r="C357" t="s">
        <v>51</v>
      </c>
      <c r="D357" t="s">
        <v>25</v>
      </c>
      <c r="E357" t="s">
        <v>10</v>
      </c>
      <c r="F357" s="2">
        <v>44634</v>
      </c>
      <c r="G357" s="2">
        <v>44635</v>
      </c>
      <c r="H357" s="3">
        <v>700</v>
      </c>
      <c r="I357" t="s">
        <v>67</v>
      </c>
    </row>
    <row r="358" spans="1:9">
      <c r="A358" t="s">
        <v>10</v>
      </c>
      <c r="B358" t="s">
        <v>9</v>
      </c>
      <c r="C358" t="s">
        <v>51</v>
      </c>
      <c r="D358" t="s">
        <v>25</v>
      </c>
      <c r="E358" t="s">
        <v>10</v>
      </c>
      <c r="F358" s="2">
        <v>44635</v>
      </c>
      <c r="G358" s="2">
        <v>44645</v>
      </c>
      <c r="H358" s="3">
        <v>1720</v>
      </c>
      <c r="I358" t="s">
        <v>106</v>
      </c>
    </row>
    <row r="359" spans="1:9">
      <c r="A359" t="s">
        <v>10</v>
      </c>
      <c r="B359" t="s">
        <v>9</v>
      </c>
      <c r="C359" t="s">
        <v>51</v>
      </c>
      <c r="D359" t="s">
        <v>25</v>
      </c>
      <c r="E359" t="s">
        <v>10</v>
      </c>
      <c r="F359" s="2">
        <v>44638</v>
      </c>
      <c r="G359" s="2">
        <v>44646</v>
      </c>
      <c r="H359" s="3">
        <v>11069</v>
      </c>
      <c r="I359" t="s">
        <v>106</v>
      </c>
    </row>
    <row r="360" spans="1:9">
      <c r="A360" t="s">
        <v>10</v>
      </c>
      <c r="B360" t="s">
        <v>9</v>
      </c>
      <c r="C360" t="s">
        <v>139</v>
      </c>
      <c r="D360" t="s">
        <v>12</v>
      </c>
      <c r="E360" t="s">
        <v>10</v>
      </c>
      <c r="F360" s="2">
        <v>44355</v>
      </c>
      <c r="G360" s="2">
        <v>44361</v>
      </c>
      <c r="H360" s="3">
        <v>31176.5</v>
      </c>
      <c r="I360" t="s">
        <v>188</v>
      </c>
    </row>
    <row r="361" spans="1:9">
      <c r="A361" t="s">
        <v>10</v>
      </c>
      <c r="B361" t="s">
        <v>9</v>
      </c>
      <c r="C361" t="s">
        <v>139</v>
      </c>
      <c r="D361" t="s">
        <v>12</v>
      </c>
      <c r="E361" t="s">
        <v>10</v>
      </c>
      <c r="F361" s="2">
        <v>44396</v>
      </c>
      <c r="G361" s="2">
        <v>44397</v>
      </c>
      <c r="H361" s="3">
        <v>11442.5</v>
      </c>
      <c r="I361" t="s">
        <v>254</v>
      </c>
    </row>
    <row r="362" spans="1:9">
      <c r="A362" t="s">
        <v>10</v>
      </c>
      <c r="B362" t="s">
        <v>9</v>
      </c>
      <c r="C362" t="s">
        <v>139</v>
      </c>
      <c r="D362" t="s">
        <v>12</v>
      </c>
      <c r="E362" t="s">
        <v>10</v>
      </c>
      <c r="F362" s="2">
        <v>44481</v>
      </c>
      <c r="G362" s="2">
        <v>44487</v>
      </c>
      <c r="H362" s="3">
        <v>11139.77</v>
      </c>
      <c r="I362" t="s">
        <v>163</v>
      </c>
    </row>
    <row r="363" spans="1:9">
      <c r="A363" t="s">
        <v>10</v>
      </c>
      <c r="B363" t="s">
        <v>9</v>
      </c>
      <c r="C363" t="s">
        <v>139</v>
      </c>
      <c r="D363" t="s">
        <v>12</v>
      </c>
      <c r="E363" t="s">
        <v>10</v>
      </c>
      <c r="F363" s="2">
        <v>44481</v>
      </c>
      <c r="G363" s="2">
        <v>44487</v>
      </c>
      <c r="H363" s="3">
        <v>17700</v>
      </c>
      <c r="I363" t="s">
        <v>372</v>
      </c>
    </row>
    <row r="364" spans="1:9">
      <c r="A364" t="s">
        <v>10</v>
      </c>
      <c r="B364" t="s">
        <v>9</v>
      </c>
      <c r="C364" t="s">
        <v>139</v>
      </c>
      <c r="D364" t="s">
        <v>12</v>
      </c>
      <c r="E364" t="s">
        <v>10</v>
      </c>
      <c r="F364" s="2">
        <v>44481</v>
      </c>
      <c r="G364" s="2">
        <v>44487</v>
      </c>
      <c r="H364" s="3">
        <v>15300</v>
      </c>
      <c r="I364" t="s">
        <v>373</v>
      </c>
    </row>
    <row r="365" spans="1:9">
      <c r="A365" t="s">
        <v>10</v>
      </c>
      <c r="B365" t="s">
        <v>9</v>
      </c>
      <c r="C365" t="s">
        <v>139</v>
      </c>
      <c r="D365" t="s">
        <v>12</v>
      </c>
      <c r="E365" t="s">
        <v>10</v>
      </c>
      <c r="F365" s="2">
        <v>44519</v>
      </c>
      <c r="G365" s="2">
        <v>44520</v>
      </c>
      <c r="H365" s="3">
        <v>17988.669999999998</v>
      </c>
      <c r="I365" t="s">
        <v>443</v>
      </c>
    </row>
    <row r="366" spans="1:9">
      <c r="A366" t="s">
        <v>10</v>
      </c>
      <c r="B366" t="s">
        <v>9</v>
      </c>
      <c r="C366" t="s">
        <v>139</v>
      </c>
      <c r="D366" t="s">
        <v>12</v>
      </c>
      <c r="E366" t="s">
        <v>10</v>
      </c>
      <c r="F366" s="2">
        <v>44519</v>
      </c>
      <c r="G366" s="2">
        <v>44520</v>
      </c>
      <c r="H366" s="3">
        <v>53750</v>
      </c>
      <c r="I366" t="s">
        <v>444</v>
      </c>
    </row>
    <row r="367" spans="1:9">
      <c r="A367" t="s">
        <v>10</v>
      </c>
      <c r="B367" t="s">
        <v>9</v>
      </c>
      <c r="C367" t="s">
        <v>139</v>
      </c>
      <c r="D367" t="s">
        <v>12</v>
      </c>
      <c r="E367" t="s">
        <v>10</v>
      </c>
      <c r="F367" s="2">
        <v>44519</v>
      </c>
      <c r="G367" s="2">
        <v>44520</v>
      </c>
      <c r="H367" s="3">
        <v>71346.179999999993</v>
      </c>
      <c r="I367" t="s">
        <v>445</v>
      </c>
    </row>
    <row r="368" spans="1:9">
      <c r="A368" t="s">
        <v>10</v>
      </c>
      <c r="B368" t="s">
        <v>9</v>
      </c>
      <c r="C368" t="s">
        <v>139</v>
      </c>
      <c r="D368" t="s">
        <v>12</v>
      </c>
      <c r="E368" t="s">
        <v>10</v>
      </c>
      <c r="F368" s="2">
        <v>44516</v>
      </c>
      <c r="G368" s="2">
        <v>44517</v>
      </c>
      <c r="H368" s="3">
        <v>13000</v>
      </c>
      <c r="I368" t="s">
        <v>253</v>
      </c>
    </row>
    <row r="369" spans="1:9">
      <c r="A369" t="s">
        <v>10</v>
      </c>
      <c r="B369" t="s">
        <v>9</v>
      </c>
      <c r="C369" t="s">
        <v>139</v>
      </c>
      <c r="D369" t="s">
        <v>12</v>
      </c>
      <c r="E369" t="s">
        <v>10</v>
      </c>
      <c r="F369" s="2">
        <v>44630</v>
      </c>
      <c r="G369" s="2">
        <v>44630</v>
      </c>
      <c r="H369" s="3">
        <v>2875</v>
      </c>
      <c r="I369" t="s">
        <v>523</v>
      </c>
    </row>
    <row r="370" spans="1:9">
      <c r="A370" t="s">
        <v>10</v>
      </c>
      <c r="B370" t="s">
        <v>9</v>
      </c>
      <c r="C370" t="s">
        <v>139</v>
      </c>
      <c r="D370" t="s">
        <v>12</v>
      </c>
      <c r="E370" t="s">
        <v>10</v>
      </c>
      <c r="F370" s="2">
        <v>44631</v>
      </c>
      <c r="G370" s="2">
        <v>44634</v>
      </c>
      <c r="H370" s="3">
        <v>7530</v>
      </c>
      <c r="I370" t="s">
        <v>50</v>
      </c>
    </row>
    <row r="371" spans="1:9">
      <c r="A371" t="s">
        <v>10</v>
      </c>
      <c r="B371" t="s">
        <v>9</v>
      </c>
      <c r="C371" t="s">
        <v>139</v>
      </c>
      <c r="D371" t="s">
        <v>12</v>
      </c>
      <c r="E371" t="s">
        <v>10</v>
      </c>
      <c r="F371" s="2">
        <v>44631</v>
      </c>
      <c r="G371" s="2">
        <v>44634</v>
      </c>
      <c r="H371" s="3">
        <v>5780</v>
      </c>
      <c r="I371" t="s">
        <v>67</v>
      </c>
    </row>
    <row r="372" spans="1:9">
      <c r="A372" t="s">
        <v>10</v>
      </c>
      <c r="B372" t="s">
        <v>9</v>
      </c>
      <c r="C372" t="s">
        <v>139</v>
      </c>
      <c r="D372" t="s">
        <v>12</v>
      </c>
      <c r="E372" t="s">
        <v>10</v>
      </c>
      <c r="F372" s="2">
        <v>44637</v>
      </c>
      <c r="G372" s="2">
        <v>44646</v>
      </c>
      <c r="H372" s="3">
        <v>47042.36</v>
      </c>
      <c r="I372" t="s">
        <v>106</v>
      </c>
    </row>
    <row r="373" spans="1:9">
      <c r="A373" t="s">
        <v>10</v>
      </c>
      <c r="B373" t="s">
        <v>9</v>
      </c>
      <c r="C373" t="s">
        <v>139</v>
      </c>
      <c r="D373" t="s">
        <v>12</v>
      </c>
      <c r="E373" t="s">
        <v>10</v>
      </c>
      <c r="F373" s="2">
        <v>44638</v>
      </c>
      <c r="G373" s="2">
        <v>44646</v>
      </c>
      <c r="H373" s="3">
        <v>3392.5</v>
      </c>
      <c r="I373" t="s">
        <v>168</v>
      </c>
    </row>
    <row r="374" spans="1:9">
      <c r="A374" t="s">
        <v>10</v>
      </c>
      <c r="B374" t="s">
        <v>9</v>
      </c>
      <c r="C374" t="s">
        <v>308</v>
      </c>
      <c r="D374" t="s">
        <v>25</v>
      </c>
      <c r="E374" t="s">
        <v>10</v>
      </c>
      <c r="F374" s="2">
        <v>44432</v>
      </c>
      <c r="G374" s="2">
        <v>44435</v>
      </c>
      <c r="H374" s="3">
        <v>16272.6</v>
      </c>
      <c r="I374" t="s">
        <v>309</v>
      </c>
    </row>
    <row r="375" spans="1:9">
      <c r="A375" t="s">
        <v>10</v>
      </c>
      <c r="B375" t="s">
        <v>9</v>
      </c>
      <c r="C375" t="s">
        <v>308</v>
      </c>
      <c r="D375" t="s">
        <v>25</v>
      </c>
      <c r="E375" t="s">
        <v>10</v>
      </c>
      <c r="F375" s="2">
        <v>44607</v>
      </c>
      <c r="G375" s="2">
        <v>44610</v>
      </c>
      <c r="H375" s="3">
        <v>7887.16</v>
      </c>
      <c r="I375" t="s">
        <v>42</v>
      </c>
    </row>
    <row r="376" spans="1:9">
      <c r="A376" t="s">
        <v>10</v>
      </c>
      <c r="B376" t="s">
        <v>9</v>
      </c>
      <c r="C376" t="s">
        <v>37</v>
      </c>
      <c r="D376" t="s">
        <v>12</v>
      </c>
      <c r="E376" t="s">
        <v>10</v>
      </c>
      <c r="F376" s="2">
        <v>44305</v>
      </c>
      <c r="G376" s="2">
        <v>44306</v>
      </c>
      <c r="H376" s="3">
        <v>2800</v>
      </c>
      <c r="I376" t="s">
        <v>65</v>
      </c>
    </row>
    <row r="377" spans="1:9">
      <c r="A377" t="s">
        <v>10</v>
      </c>
      <c r="B377" t="s">
        <v>9</v>
      </c>
      <c r="C377" t="s">
        <v>37</v>
      </c>
      <c r="D377" t="s">
        <v>12</v>
      </c>
      <c r="E377" t="s">
        <v>10</v>
      </c>
      <c r="F377" s="2">
        <v>44337</v>
      </c>
      <c r="G377" s="2">
        <v>44341</v>
      </c>
      <c r="H377" s="3">
        <v>8840</v>
      </c>
      <c r="I377" t="s">
        <v>164</v>
      </c>
    </row>
    <row r="378" spans="1:9">
      <c r="A378" t="s">
        <v>10</v>
      </c>
      <c r="B378" t="s">
        <v>9</v>
      </c>
      <c r="C378" t="s">
        <v>37</v>
      </c>
      <c r="D378" t="s">
        <v>12</v>
      </c>
      <c r="E378" t="s">
        <v>10</v>
      </c>
      <c r="F378" s="2">
        <v>44396</v>
      </c>
      <c r="G378" s="2">
        <v>44397</v>
      </c>
      <c r="H378" s="3">
        <v>1451.88</v>
      </c>
      <c r="I378" t="s">
        <v>59</v>
      </c>
    </row>
    <row r="379" spans="1:9">
      <c r="A379" t="s">
        <v>10</v>
      </c>
      <c r="B379" t="s">
        <v>9</v>
      </c>
      <c r="C379" t="s">
        <v>37</v>
      </c>
      <c r="D379" t="s">
        <v>12</v>
      </c>
      <c r="E379" t="s">
        <v>10</v>
      </c>
      <c r="F379" s="2">
        <v>44481</v>
      </c>
      <c r="G379" s="2">
        <v>44487</v>
      </c>
      <c r="H379" s="3">
        <v>9480</v>
      </c>
      <c r="I379" t="s">
        <v>377</v>
      </c>
    </row>
    <row r="380" spans="1:9">
      <c r="A380" t="s">
        <v>10</v>
      </c>
      <c r="B380" t="s">
        <v>9</v>
      </c>
      <c r="C380" t="s">
        <v>37</v>
      </c>
      <c r="D380" t="s">
        <v>12</v>
      </c>
      <c r="E380" t="s">
        <v>10</v>
      </c>
      <c r="F380" s="2">
        <v>44524</v>
      </c>
      <c r="G380" s="2">
        <v>44525</v>
      </c>
      <c r="H380" s="3">
        <v>22165.22</v>
      </c>
      <c r="I380" t="s">
        <v>20</v>
      </c>
    </row>
    <row r="381" spans="1:9">
      <c r="A381" t="s">
        <v>10</v>
      </c>
      <c r="B381" t="s">
        <v>9</v>
      </c>
      <c r="C381" t="s">
        <v>37</v>
      </c>
      <c r="D381" t="s">
        <v>12</v>
      </c>
      <c r="E381" t="s">
        <v>10</v>
      </c>
      <c r="F381" s="2">
        <v>44531</v>
      </c>
      <c r="G381" s="2">
        <v>44533</v>
      </c>
      <c r="H381" s="3">
        <v>18256.509999999998</v>
      </c>
      <c r="I381" t="s">
        <v>467</v>
      </c>
    </row>
    <row r="382" spans="1:9">
      <c r="A382" t="s">
        <v>10</v>
      </c>
      <c r="B382" t="s">
        <v>9</v>
      </c>
      <c r="C382" t="s">
        <v>37</v>
      </c>
      <c r="D382" t="s">
        <v>12</v>
      </c>
      <c r="E382" t="s">
        <v>10</v>
      </c>
      <c r="F382" s="2">
        <v>44588</v>
      </c>
      <c r="G382" s="2">
        <v>44592</v>
      </c>
      <c r="H382" s="3">
        <v>6400</v>
      </c>
      <c r="I382" t="s">
        <v>498</v>
      </c>
    </row>
    <row r="383" spans="1:9">
      <c r="A383" t="s">
        <v>10</v>
      </c>
      <c r="B383" t="s">
        <v>9</v>
      </c>
      <c r="C383" t="s">
        <v>37</v>
      </c>
      <c r="D383" t="s">
        <v>12</v>
      </c>
      <c r="E383" t="s">
        <v>10</v>
      </c>
      <c r="F383" s="2">
        <v>44607</v>
      </c>
      <c r="G383" s="2">
        <v>44610</v>
      </c>
      <c r="H383" s="3">
        <v>63752.47</v>
      </c>
      <c r="I383" t="s">
        <v>514</v>
      </c>
    </row>
    <row r="384" spans="1:9">
      <c r="A384" t="s">
        <v>10</v>
      </c>
      <c r="B384" t="s">
        <v>9</v>
      </c>
      <c r="C384" t="s">
        <v>37</v>
      </c>
      <c r="D384" t="s">
        <v>12</v>
      </c>
      <c r="E384" t="s">
        <v>10</v>
      </c>
      <c r="F384" s="2">
        <v>44637</v>
      </c>
      <c r="G384" s="2">
        <v>44645</v>
      </c>
      <c r="H384" s="3">
        <v>18841.830000000002</v>
      </c>
      <c r="I384" t="s">
        <v>540</v>
      </c>
    </row>
    <row r="385" spans="1:9">
      <c r="A385" t="s">
        <v>10</v>
      </c>
      <c r="B385" t="s">
        <v>9</v>
      </c>
      <c r="C385" t="s">
        <v>88</v>
      </c>
      <c r="D385" t="s">
        <v>89</v>
      </c>
      <c r="E385" t="s">
        <v>10</v>
      </c>
      <c r="F385" s="2">
        <v>44355</v>
      </c>
      <c r="G385" s="2">
        <v>44365</v>
      </c>
      <c r="H385" s="3">
        <v>22154.75</v>
      </c>
      <c r="I385" t="s">
        <v>20</v>
      </c>
    </row>
    <row r="386" spans="1:9">
      <c r="A386" t="s">
        <v>10</v>
      </c>
      <c r="B386" t="s">
        <v>9</v>
      </c>
      <c r="C386" t="s">
        <v>88</v>
      </c>
      <c r="D386" t="s">
        <v>89</v>
      </c>
      <c r="E386" t="s">
        <v>10</v>
      </c>
      <c r="F386" s="2">
        <v>44404</v>
      </c>
      <c r="G386" s="2">
        <v>44410</v>
      </c>
      <c r="H386" s="3">
        <v>33062.5</v>
      </c>
      <c r="I386" t="s">
        <v>261</v>
      </c>
    </row>
    <row r="387" spans="1:9">
      <c r="A387" t="s">
        <v>10</v>
      </c>
      <c r="B387" t="s">
        <v>9</v>
      </c>
      <c r="C387" t="s">
        <v>88</v>
      </c>
      <c r="D387" t="s">
        <v>89</v>
      </c>
      <c r="E387" t="s">
        <v>10</v>
      </c>
      <c r="F387" s="2">
        <v>44516</v>
      </c>
      <c r="G387" s="2">
        <v>44517</v>
      </c>
      <c r="H387" s="3">
        <v>36835.94</v>
      </c>
      <c r="I387" t="s">
        <v>430</v>
      </c>
    </row>
    <row r="388" spans="1:9">
      <c r="A388" t="s">
        <v>10</v>
      </c>
      <c r="B388" t="s">
        <v>9</v>
      </c>
      <c r="C388" t="s">
        <v>88</v>
      </c>
      <c r="D388" t="s">
        <v>89</v>
      </c>
      <c r="E388" t="s">
        <v>10</v>
      </c>
      <c r="F388" s="2">
        <v>44631</v>
      </c>
      <c r="G388" s="2">
        <v>44634</v>
      </c>
      <c r="H388" s="3">
        <v>2240</v>
      </c>
      <c r="I388" t="s">
        <v>20</v>
      </c>
    </row>
    <row r="389" spans="1:9">
      <c r="A389" t="s">
        <v>10</v>
      </c>
      <c r="B389" t="s">
        <v>9</v>
      </c>
      <c r="C389" t="s">
        <v>88</v>
      </c>
      <c r="D389" t="s">
        <v>89</v>
      </c>
      <c r="E389" t="s">
        <v>10</v>
      </c>
      <c r="F389" s="2">
        <v>44631</v>
      </c>
      <c r="G389" s="2">
        <v>44634</v>
      </c>
      <c r="H389" s="3">
        <v>12930</v>
      </c>
      <c r="I389" t="s">
        <v>526</v>
      </c>
    </row>
    <row r="390" spans="1:9">
      <c r="A390" t="s">
        <v>10</v>
      </c>
      <c r="B390" t="s">
        <v>9</v>
      </c>
      <c r="C390" t="s">
        <v>88</v>
      </c>
      <c r="D390" t="s">
        <v>89</v>
      </c>
      <c r="E390" t="s">
        <v>10</v>
      </c>
      <c r="F390" s="2">
        <v>44635</v>
      </c>
      <c r="G390" s="2">
        <v>44645</v>
      </c>
      <c r="H390" s="3">
        <v>4248.8500000000004</v>
      </c>
      <c r="I390" t="s">
        <v>59</v>
      </c>
    </row>
    <row r="391" spans="1:9">
      <c r="A391" t="s">
        <v>10</v>
      </c>
      <c r="B391" t="s">
        <v>9</v>
      </c>
      <c r="C391" t="s">
        <v>225</v>
      </c>
      <c r="D391" t="s">
        <v>226</v>
      </c>
      <c r="E391" t="s">
        <v>227</v>
      </c>
      <c r="F391" s="2">
        <v>44295</v>
      </c>
      <c r="G391" s="2">
        <v>44309</v>
      </c>
      <c r="H391" s="3">
        <v>5827.63</v>
      </c>
      <c r="I391" t="s">
        <v>813</v>
      </c>
    </row>
    <row r="392" spans="1:9">
      <c r="A392" t="s">
        <v>10</v>
      </c>
      <c r="B392" t="s">
        <v>9</v>
      </c>
      <c r="C392" t="s">
        <v>225</v>
      </c>
      <c r="D392" t="s">
        <v>226</v>
      </c>
      <c r="E392" t="s">
        <v>227</v>
      </c>
      <c r="F392" s="2">
        <v>44375</v>
      </c>
      <c r="G392" s="2">
        <v>44391</v>
      </c>
      <c r="H392" s="3">
        <v>1955</v>
      </c>
      <c r="I392" t="s">
        <v>228</v>
      </c>
    </row>
    <row r="393" spans="1:9">
      <c r="A393" t="s">
        <v>10</v>
      </c>
      <c r="B393" t="s">
        <v>9</v>
      </c>
      <c r="C393" t="s">
        <v>225</v>
      </c>
      <c r="D393" t="s">
        <v>226</v>
      </c>
      <c r="E393" t="s">
        <v>227</v>
      </c>
      <c r="F393" s="2">
        <v>44434</v>
      </c>
      <c r="G393" s="2">
        <v>44435</v>
      </c>
      <c r="H393" s="3">
        <v>14320</v>
      </c>
      <c r="I393" t="s">
        <v>314</v>
      </c>
    </row>
    <row r="394" spans="1:9">
      <c r="A394" t="s">
        <v>10</v>
      </c>
      <c r="B394" t="s">
        <v>9</v>
      </c>
      <c r="C394" t="s">
        <v>225</v>
      </c>
      <c r="D394" t="s">
        <v>226</v>
      </c>
      <c r="E394" t="s">
        <v>227</v>
      </c>
      <c r="F394" s="2">
        <v>44434</v>
      </c>
      <c r="G394" s="2">
        <v>44435</v>
      </c>
      <c r="H394" s="3">
        <v>10950</v>
      </c>
      <c r="I394" t="s">
        <v>111</v>
      </c>
    </row>
    <row r="395" spans="1:9">
      <c r="A395" t="s">
        <v>10</v>
      </c>
      <c r="B395" t="s">
        <v>9</v>
      </c>
      <c r="C395" t="s">
        <v>225</v>
      </c>
      <c r="D395" t="s">
        <v>226</v>
      </c>
      <c r="E395" t="s">
        <v>227</v>
      </c>
      <c r="F395" s="2">
        <v>44434</v>
      </c>
      <c r="G395" s="2">
        <v>44439</v>
      </c>
      <c r="H395" s="3">
        <v>15560</v>
      </c>
      <c r="I395" t="s">
        <v>221</v>
      </c>
    </row>
    <row r="396" spans="1:9">
      <c r="A396" t="s">
        <v>10</v>
      </c>
      <c r="B396" t="s">
        <v>9</v>
      </c>
      <c r="C396" t="s">
        <v>225</v>
      </c>
      <c r="D396" t="s">
        <v>226</v>
      </c>
      <c r="E396" t="s">
        <v>227</v>
      </c>
      <c r="F396" s="2">
        <v>44607</v>
      </c>
      <c r="G396" s="2">
        <v>44610</v>
      </c>
      <c r="H396" s="3">
        <v>17453.55</v>
      </c>
      <c r="I396" t="s">
        <v>20</v>
      </c>
    </row>
    <row r="397" spans="1:9">
      <c r="A397" t="s">
        <v>10</v>
      </c>
      <c r="B397" t="s">
        <v>9</v>
      </c>
      <c r="C397" t="s">
        <v>225</v>
      </c>
      <c r="D397" t="s">
        <v>226</v>
      </c>
      <c r="E397" t="s">
        <v>227</v>
      </c>
      <c r="F397" s="2">
        <v>44615</v>
      </c>
      <c r="G397" s="2">
        <v>44620</v>
      </c>
      <c r="H397" s="3">
        <v>13412.5</v>
      </c>
      <c r="I397" t="s">
        <v>337</v>
      </c>
    </row>
    <row r="398" spans="1:9">
      <c r="A398" t="s">
        <v>10</v>
      </c>
      <c r="B398" t="s">
        <v>9</v>
      </c>
      <c r="C398" t="s">
        <v>225</v>
      </c>
      <c r="D398" t="s">
        <v>226</v>
      </c>
      <c r="E398" t="s">
        <v>227</v>
      </c>
      <c r="F398" s="2">
        <v>44615</v>
      </c>
      <c r="G398" s="2">
        <v>44620</v>
      </c>
      <c r="H398" s="3">
        <v>27762.5</v>
      </c>
      <c r="I398" t="s">
        <v>519</v>
      </c>
    </row>
    <row r="399" spans="1:9">
      <c r="A399" t="s">
        <v>10</v>
      </c>
      <c r="B399" t="s">
        <v>9</v>
      </c>
      <c r="C399" t="s">
        <v>225</v>
      </c>
      <c r="D399" t="s">
        <v>226</v>
      </c>
      <c r="E399" t="s">
        <v>227</v>
      </c>
      <c r="F399" s="2">
        <v>44644</v>
      </c>
      <c r="G399" s="2">
        <v>44644</v>
      </c>
      <c r="H399" s="3">
        <v>10177.5</v>
      </c>
      <c r="I399" t="s">
        <v>545</v>
      </c>
    </row>
    <row r="400" spans="1:9">
      <c r="A400" t="s">
        <v>10</v>
      </c>
      <c r="B400" t="s">
        <v>9</v>
      </c>
      <c r="C400" t="s">
        <v>225</v>
      </c>
      <c r="D400" t="s">
        <v>226</v>
      </c>
      <c r="E400" t="s">
        <v>227</v>
      </c>
      <c r="F400" s="2">
        <v>44644</v>
      </c>
      <c r="G400" s="2">
        <v>44644</v>
      </c>
      <c r="H400" s="3">
        <v>6785</v>
      </c>
      <c r="I400" t="s">
        <v>545</v>
      </c>
    </row>
    <row r="401" spans="1:9">
      <c r="A401" t="s">
        <v>10</v>
      </c>
      <c r="B401" t="s">
        <v>9</v>
      </c>
      <c r="C401" t="s">
        <v>536</v>
      </c>
      <c r="D401" t="s">
        <v>537</v>
      </c>
      <c r="E401" t="s">
        <v>10</v>
      </c>
      <c r="F401" s="2">
        <v>44635</v>
      </c>
      <c r="G401" s="2">
        <v>44645</v>
      </c>
      <c r="H401" s="3">
        <v>6640</v>
      </c>
      <c r="I401" t="s">
        <v>50</v>
      </c>
    </row>
    <row r="402" spans="1:9">
      <c r="A402" t="s">
        <v>10</v>
      </c>
      <c r="B402" t="s">
        <v>9</v>
      </c>
      <c r="C402" t="s">
        <v>54</v>
      </c>
      <c r="D402" t="s">
        <v>33</v>
      </c>
      <c r="E402" t="s">
        <v>10</v>
      </c>
      <c r="F402" s="2">
        <v>44305</v>
      </c>
      <c r="G402" s="2">
        <v>44306</v>
      </c>
      <c r="H402" s="3">
        <v>8799.7800000000007</v>
      </c>
      <c r="I402" t="s">
        <v>20</v>
      </c>
    </row>
    <row r="403" spans="1:9">
      <c r="A403" t="s">
        <v>10</v>
      </c>
      <c r="B403" t="s">
        <v>9</v>
      </c>
      <c r="C403" t="s">
        <v>54</v>
      </c>
      <c r="D403" t="s">
        <v>33</v>
      </c>
      <c r="E403" t="s">
        <v>10</v>
      </c>
      <c r="F403" s="2">
        <v>44309</v>
      </c>
      <c r="G403" s="2">
        <v>44323</v>
      </c>
      <c r="H403" s="3">
        <v>5474</v>
      </c>
      <c r="I403" t="s">
        <v>101</v>
      </c>
    </row>
    <row r="404" spans="1:9">
      <c r="A404" t="s">
        <v>10</v>
      </c>
      <c r="B404" t="s">
        <v>9</v>
      </c>
      <c r="C404" t="s">
        <v>54</v>
      </c>
      <c r="D404" t="s">
        <v>33</v>
      </c>
      <c r="E404" t="s">
        <v>10</v>
      </c>
      <c r="F404" s="2">
        <v>44383</v>
      </c>
      <c r="G404" s="2">
        <v>44389</v>
      </c>
      <c r="H404" s="3">
        <v>15960</v>
      </c>
      <c r="I404" t="s">
        <v>243</v>
      </c>
    </row>
    <row r="405" spans="1:9">
      <c r="A405" t="s">
        <v>10</v>
      </c>
      <c r="B405" t="s">
        <v>9</v>
      </c>
      <c r="C405" t="s">
        <v>54</v>
      </c>
      <c r="D405" t="s">
        <v>33</v>
      </c>
      <c r="E405" t="s">
        <v>10</v>
      </c>
      <c r="F405" s="2">
        <v>44431</v>
      </c>
      <c r="G405" s="2">
        <v>44433</v>
      </c>
      <c r="H405" s="3">
        <v>9030.75</v>
      </c>
      <c r="I405" t="s">
        <v>59</v>
      </c>
    </row>
    <row r="406" spans="1:9">
      <c r="A406" t="s">
        <v>10</v>
      </c>
      <c r="B406" t="s">
        <v>9</v>
      </c>
      <c r="C406" t="s">
        <v>54</v>
      </c>
      <c r="D406" t="s">
        <v>33</v>
      </c>
      <c r="E406" t="s">
        <v>10</v>
      </c>
      <c r="F406" s="2">
        <v>44432</v>
      </c>
      <c r="G406" s="2">
        <v>44435</v>
      </c>
      <c r="H406" s="3">
        <v>18601.25</v>
      </c>
      <c r="I406" t="s">
        <v>20</v>
      </c>
    </row>
    <row r="407" spans="1:9">
      <c r="A407" t="s">
        <v>10</v>
      </c>
      <c r="B407" t="s">
        <v>9</v>
      </c>
      <c r="C407" t="s">
        <v>54</v>
      </c>
      <c r="D407" t="s">
        <v>33</v>
      </c>
      <c r="E407" t="s">
        <v>10</v>
      </c>
      <c r="F407" s="2">
        <v>44491</v>
      </c>
      <c r="G407" s="2">
        <v>44495</v>
      </c>
      <c r="H407" s="3">
        <v>2501.25</v>
      </c>
      <c r="I407" t="s">
        <v>20</v>
      </c>
    </row>
    <row r="408" spans="1:9">
      <c r="A408" t="s">
        <v>10</v>
      </c>
      <c r="B408" t="s">
        <v>9</v>
      </c>
      <c r="C408" t="s">
        <v>54</v>
      </c>
      <c r="D408" t="s">
        <v>33</v>
      </c>
      <c r="E408" t="s">
        <v>10</v>
      </c>
      <c r="F408" s="2">
        <v>44516</v>
      </c>
      <c r="G408" s="2">
        <v>44517</v>
      </c>
      <c r="H408" s="3">
        <v>5160.63</v>
      </c>
      <c r="I408" t="s">
        <v>145</v>
      </c>
    </row>
    <row r="409" spans="1:9">
      <c r="A409" t="s">
        <v>10</v>
      </c>
      <c r="B409" t="s">
        <v>9</v>
      </c>
      <c r="C409" t="s">
        <v>54</v>
      </c>
      <c r="D409" t="s">
        <v>33</v>
      </c>
      <c r="E409" t="s">
        <v>10</v>
      </c>
      <c r="F409" s="2">
        <v>44615</v>
      </c>
      <c r="G409" s="2">
        <v>44617</v>
      </c>
      <c r="H409" s="3">
        <v>5137.8999999999996</v>
      </c>
      <c r="I409" t="s">
        <v>517</v>
      </c>
    </row>
    <row r="410" spans="1:9">
      <c r="A410" t="s">
        <v>10</v>
      </c>
      <c r="B410" t="s">
        <v>9</v>
      </c>
      <c r="C410" t="s">
        <v>54</v>
      </c>
      <c r="D410" t="s">
        <v>33</v>
      </c>
      <c r="E410" t="s">
        <v>10</v>
      </c>
      <c r="F410" s="2">
        <v>44623</v>
      </c>
      <c r="G410" s="2">
        <v>44629</v>
      </c>
      <c r="H410" s="3">
        <v>22718.25</v>
      </c>
      <c r="I410" t="s">
        <v>28</v>
      </c>
    </row>
    <row r="411" spans="1:9">
      <c r="A411" t="s">
        <v>10</v>
      </c>
      <c r="B411" t="s">
        <v>9</v>
      </c>
      <c r="C411" t="s">
        <v>54</v>
      </c>
      <c r="D411" t="s">
        <v>33</v>
      </c>
      <c r="E411" t="s">
        <v>10</v>
      </c>
      <c r="F411" s="2">
        <v>44634</v>
      </c>
      <c r="G411" s="2">
        <v>44636</v>
      </c>
      <c r="H411" s="3">
        <v>8505.91</v>
      </c>
      <c r="I411" t="s">
        <v>20</v>
      </c>
    </row>
    <row r="412" spans="1:9">
      <c r="A412" t="s">
        <v>10</v>
      </c>
      <c r="B412" t="s">
        <v>9</v>
      </c>
      <c r="C412" t="s">
        <v>212</v>
      </c>
      <c r="D412" t="s">
        <v>14</v>
      </c>
      <c r="E412" t="s">
        <v>10</v>
      </c>
      <c r="F412" s="2">
        <v>44406</v>
      </c>
      <c r="G412" s="2">
        <v>44413</v>
      </c>
      <c r="H412" s="3">
        <v>2050</v>
      </c>
      <c r="I412" t="s">
        <v>168</v>
      </c>
    </row>
    <row r="413" spans="1:9">
      <c r="A413" t="s">
        <v>10</v>
      </c>
      <c r="B413" t="s">
        <v>9</v>
      </c>
      <c r="C413" t="s">
        <v>212</v>
      </c>
      <c r="D413" t="s">
        <v>14</v>
      </c>
      <c r="E413" t="s">
        <v>10</v>
      </c>
      <c r="F413" s="2">
        <v>44434</v>
      </c>
      <c r="G413" s="2">
        <v>44439</v>
      </c>
      <c r="H413" s="3">
        <v>17600.18</v>
      </c>
      <c r="I413" t="s">
        <v>331</v>
      </c>
    </row>
    <row r="414" spans="1:9">
      <c r="A414" t="s">
        <v>10</v>
      </c>
      <c r="B414" t="s">
        <v>9</v>
      </c>
      <c r="C414" t="s">
        <v>212</v>
      </c>
      <c r="D414" t="s">
        <v>14</v>
      </c>
      <c r="E414" t="s">
        <v>10</v>
      </c>
      <c r="F414" s="2">
        <v>44434</v>
      </c>
      <c r="G414" s="2">
        <v>44439</v>
      </c>
      <c r="H414" s="3">
        <v>63077.5</v>
      </c>
      <c r="I414" t="s">
        <v>333</v>
      </c>
    </row>
    <row r="415" spans="1:9">
      <c r="A415" t="s">
        <v>10</v>
      </c>
      <c r="B415" t="s">
        <v>9</v>
      </c>
      <c r="C415" t="s">
        <v>92</v>
      </c>
      <c r="D415" t="s">
        <v>93</v>
      </c>
      <c r="E415" t="s">
        <v>10</v>
      </c>
      <c r="F415" s="2">
        <v>44406</v>
      </c>
      <c r="G415" s="2">
        <v>44413</v>
      </c>
      <c r="H415" s="3">
        <v>2100</v>
      </c>
      <c r="I415" t="s">
        <v>42</v>
      </c>
    </row>
    <row r="416" spans="1:9">
      <c r="A416" t="s">
        <v>10</v>
      </c>
      <c r="B416" t="s">
        <v>9</v>
      </c>
      <c r="C416" t="s">
        <v>92</v>
      </c>
      <c r="D416" t="s">
        <v>93</v>
      </c>
      <c r="E416" t="s">
        <v>10</v>
      </c>
      <c r="F416" s="2">
        <v>44524</v>
      </c>
      <c r="G416" s="2">
        <v>44525</v>
      </c>
      <c r="H416" s="3">
        <v>45720</v>
      </c>
      <c r="I416" t="s">
        <v>253</v>
      </c>
    </row>
    <row r="417" spans="1:9">
      <c r="A417" t="s">
        <v>10</v>
      </c>
      <c r="B417" t="s">
        <v>9</v>
      </c>
      <c r="C417" t="s">
        <v>92</v>
      </c>
      <c r="D417" t="s">
        <v>93</v>
      </c>
      <c r="E417" t="s">
        <v>10</v>
      </c>
      <c r="F417" s="2">
        <v>44607</v>
      </c>
      <c r="G417" s="2">
        <v>44610</v>
      </c>
      <c r="H417" s="3">
        <v>3105</v>
      </c>
      <c r="I417" t="s">
        <v>42</v>
      </c>
    </row>
    <row r="418" spans="1:9">
      <c r="A418" t="s">
        <v>10</v>
      </c>
      <c r="B418" t="s">
        <v>9</v>
      </c>
      <c r="C418" t="s">
        <v>92</v>
      </c>
      <c r="D418" t="s">
        <v>93</v>
      </c>
      <c r="E418" t="s">
        <v>10</v>
      </c>
      <c r="F418" s="2">
        <v>44635</v>
      </c>
      <c r="G418" s="2">
        <v>44645</v>
      </c>
      <c r="H418" s="3">
        <v>11275</v>
      </c>
      <c r="I418" t="s">
        <v>533</v>
      </c>
    </row>
    <row r="419" spans="1:9">
      <c r="A419" t="s">
        <v>10</v>
      </c>
      <c r="B419" t="s">
        <v>9</v>
      </c>
      <c r="C419" t="s">
        <v>448</v>
      </c>
      <c r="D419" t="s">
        <v>14</v>
      </c>
      <c r="E419" t="s">
        <v>10</v>
      </c>
      <c r="F419" s="2">
        <v>44522</v>
      </c>
      <c r="G419" s="2">
        <v>44522</v>
      </c>
      <c r="H419" s="3">
        <v>21400.06</v>
      </c>
      <c r="I419" t="s">
        <v>449</v>
      </c>
    </row>
    <row r="420" spans="1:9">
      <c r="A420" t="s">
        <v>10</v>
      </c>
      <c r="B420" t="s">
        <v>9</v>
      </c>
      <c r="C420" t="s">
        <v>448</v>
      </c>
      <c r="D420" t="s">
        <v>14</v>
      </c>
      <c r="E420" t="s">
        <v>10</v>
      </c>
      <c r="F420" s="2">
        <v>44607</v>
      </c>
      <c r="G420" s="2">
        <v>44610</v>
      </c>
      <c r="H420" s="3">
        <v>7103.98</v>
      </c>
      <c r="I420" t="s">
        <v>42</v>
      </c>
    </row>
    <row r="421" spans="1:9">
      <c r="A421" t="s">
        <v>10</v>
      </c>
      <c r="B421" t="s">
        <v>9</v>
      </c>
      <c r="C421" t="s">
        <v>448</v>
      </c>
      <c r="D421" t="s">
        <v>14</v>
      </c>
      <c r="E421" t="s">
        <v>10</v>
      </c>
      <c r="F421" s="2">
        <v>44607</v>
      </c>
      <c r="G421" s="2">
        <v>44610</v>
      </c>
      <c r="H421" s="3">
        <v>4370</v>
      </c>
      <c r="I421" t="s">
        <v>511</v>
      </c>
    </row>
    <row r="422" spans="1:9">
      <c r="A422" t="s">
        <v>10</v>
      </c>
      <c r="B422" t="s">
        <v>9</v>
      </c>
      <c r="C422" t="s">
        <v>15</v>
      </c>
      <c r="D422" t="s">
        <v>14</v>
      </c>
      <c r="E422" t="s">
        <v>10</v>
      </c>
      <c r="F422" s="2">
        <v>44305</v>
      </c>
      <c r="G422" s="2">
        <v>44307</v>
      </c>
      <c r="H422" s="3">
        <v>9500</v>
      </c>
      <c r="I422" t="s">
        <v>16</v>
      </c>
    </row>
    <row r="423" spans="1:9">
      <c r="A423" t="s">
        <v>10</v>
      </c>
      <c r="B423" t="s">
        <v>9</v>
      </c>
      <c r="C423" t="s">
        <v>315</v>
      </c>
      <c r="D423" t="s">
        <v>316</v>
      </c>
      <c r="E423" t="s">
        <v>10</v>
      </c>
      <c r="F423" s="2">
        <v>44615</v>
      </c>
      <c r="G423" s="2">
        <v>44620</v>
      </c>
      <c r="H423" s="3">
        <v>12435</v>
      </c>
      <c r="I423" t="s">
        <v>111</v>
      </c>
    </row>
    <row r="424" spans="1:9">
      <c r="A424" t="s">
        <v>10</v>
      </c>
      <c r="B424" t="s">
        <v>9</v>
      </c>
      <c r="C424" t="s">
        <v>315</v>
      </c>
      <c r="D424" t="s">
        <v>316</v>
      </c>
      <c r="E424" t="s">
        <v>10</v>
      </c>
      <c r="F424" s="2">
        <v>44615</v>
      </c>
      <c r="G424" s="2">
        <v>44620</v>
      </c>
      <c r="H424" s="3">
        <v>12832.5</v>
      </c>
      <c r="I424" t="s">
        <v>426</v>
      </c>
    </row>
    <row r="425" spans="1:9">
      <c r="A425" t="s">
        <v>10</v>
      </c>
      <c r="B425" t="s">
        <v>9</v>
      </c>
      <c r="C425" t="s">
        <v>229</v>
      </c>
      <c r="D425" t="s">
        <v>14</v>
      </c>
      <c r="E425" t="s">
        <v>10</v>
      </c>
      <c r="F425" s="2">
        <v>44295</v>
      </c>
      <c r="G425" s="2">
        <v>44321</v>
      </c>
      <c r="H425" s="3">
        <v>6564.44</v>
      </c>
      <c r="I425" t="s">
        <v>20</v>
      </c>
    </row>
    <row r="426" spans="1:9">
      <c r="A426" t="s">
        <v>10</v>
      </c>
      <c r="B426" t="s">
        <v>9</v>
      </c>
      <c r="C426" t="s">
        <v>229</v>
      </c>
      <c r="D426" t="s">
        <v>14</v>
      </c>
      <c r="E426" t="s">
        <v>10</v>
      </c>
      <c r="F426" s="2">
        <v>44376</v>
      </c>
      <c r="G426" s="2">
        <v>44393</v>
      </c>
      <c r="H426" s="3">
        <v>4286</v>
      </c>
      <c r="I426" t="s">
        <v>74</v>
      </c>
    </row>
    <row r="427" spans="1:9">
      <c r="A427" t="s">
        <v>10</v>
      </c>
      <c r="B427" t="s">
        <v>9</v>
      </c>
      <c r="C427" t="s">
        <v>229</v>
      </c>
      <c r="D427" t="s">
        <v>14</v>
      </c>
      <c r="E427" t="s">
        <v>10</v>
      </c>
      <c r="F427" s="2">
        <v>44432</v>
      </c>
      <c r="G427" s="2">
        <v>44435</v>
      </c>
      <c r="H427" s="3">
        <v>1475</v>
      </c>
      <c r="I427" t="s">
        <v>59</v>
      </c>
    </row>
    <row r="428" spans="1:9">
      <c r="A428" t="s">
        <v>10</v>
      </c>
      <c r="B428" t="s">
        <v>9</v>
      </c>
      <c r="C428" t="s">
        <v>229</v>
      </c>
      <c r="D428" t="s">
        <v>14</v>
      </c>
      <c r="E428" t="s">
        <v>10</v>
      </c>
      <c r="F428" s="2">
        <v>44462</v>
      </c>
      <c r="G428" s="2">
        <v>44464</v>
      </c>
      <c r="H428" s="3">
        <v>3846.75</v>
      </c>
      <c r="I428" t="s">
        <v>246</v>
      </c>
    </row>
    <row r="429" spans="1:9">
      <c r="A429" t="s">
        <v>10</v>
      </c>
      <c r="B429" t="s">
        <v>9</v>
      </c>
      <c r="C429" t="s">
        <v>560</v>
      </c>
      <c r="D429" t="s">
        <v>561</v>
      </c>
      <c r="E429" t="s">
        <v>10</v>
      </c>
      <c r="F429" s="2">
        <v>44295</v>
      </c>
      <c r="G429" s="2">
        <v>44302</v>
      </c>
      <c r="H429" s="3">
        <v>2006.75</v>
      </c>
      <c r="I429" t="s">
        <v>430</v>
      </c>
    </row>
    <row r="430" spans="1:9">
      <c r="A430" t="s">
        <v>10</v>
      </c>
      <c r="B430" t="s">
        <v>9</v>
      </c>
      <c r="C430" t="s">
        <v>167</v>
      </c>
      <c r="D430" t="s">
        <v>14</v>
      </c>
      <c r="E430" t="s">
        <v>10</v>
      </c>
      <c r="F430" s="2">
        <v>44337</v>
      </c>
      <c r="G430" s="2">
        <v>44341</v>
      </c>
      <c r="H430" s="3">
        <v>7050</v>
      </c>
      <c r="I430" t="s">
        <v>168</v>
      </c>
    </row>
    <row r="431" spans="1:9">
      <c r="A431" t="s">
        <v>10</v>
      </c>
      <c r="B431" t="s">
        <v>9</v>
      </c>
      <c r="C431" t="s">
        <v>167</v>
      </c>
      <c r="D431" t="s">
        <v>14</v>
      </c>
      <c r="E431" t="s">
        <v>10</v>
      </c>
      <c r="F431" s="2">
        <v>44355</v>
      </c>
      <c r="G431" s="2">
        <v>44365</v>
      </c>
      <c r="H431" s="3">
        <v>4950</v>
      </c>
      <c r="I431" t="s">
        <v>165</v>
      </c>
    </row>
    <row r="432" spans="1:9">
      <c r="A432" t="s">
        <v>10</v>
      </c>
      <c r="B432" t="s">
        <v>9</v>
      </c>
      <c r="C432" t="s">
        <v>167</v>
      </c>
      <c r="D432" t="s">
        <v>14</v>
      </c>
      <c r="E432" t="s">
        <v>10</v>
      </c>
      <c r="F432" s="2">
        <v>44383</v>
      </c>
      <c r="G432" s="2">
        <v>44389</v>
      </c>
      <c r="H432" s="3">
        <v>18900</v>
      </c>
      <c r="I432" t="s">
        <v>168</v>
      </c>
    </row>
    <row r="433" spans="1:9">
      <c r="A433" t="s">
        <v>10</v>
      </c>
      <c r="B433" t="s">
        <v>9</v>
      </c>
      <c r="C433" t="s">
        <v>167</v>
      </c>
      <c r="D433" t="s">
        <v>14</v>
      </c>
      <c r="E433" t="s">
        <v>10</v>
      </c>
      <c r="F433" s="2">
        <v>44526</v>
      </c>
      <c r="G433" s="2">
        <v>44526</v>
      </c>
      <c r="H433" s="3">
        <v>12440</v>
      </c>
      <c r="I433" t="s">
        <v>253</v>
      </c>
    </row>
    <row r="434" spans="1:9">
      <c r="A434" t="s">
        <v>10</v>
      </c>
      <c r="B434" t="s">
        <v>9</v>
      </c>
      <c r="C434" t="s">
        <v>210</v>
      </c>
      <c r="D434" t="s">
        <v>14</v>
      </c>
      <c r="E434" t="s">
        <v>10</v>
      </c>
      <c r="F434" s="2">
        <v>44524</v>
      </c>
      <c r="G434" s="2">
        <v>44525</v>
      </c>
      <c r="H434" s="3">
        <v>44160</v>
      </c>
      <c r="I434" t="s">
        <v>165</v>
      </c>
    </row>
    <row r="435" spans="1:9">
      <c r="A435" t="s">
        <v>10</v>
      </c>
      <c r="B435" t="s">
        <v>9</v>
      </c>
      <c r="C435" t="s">
        <v>32</v>
      </c>
      <c r="D435" t="s">
        <v>33</v>
      </c>
      <c r="E435" t="s">
        <v>10</v>
      </c>
      <c r="F435" s="2">
        <v>44306</v>
      </c>
      <c r="G435" s="2">
        <v>44309</v>
      </c>
      <c r="H435" s="3">
        <v>23000</v>
      </c>
      <c r="I435" t="s">
        <v>97</v>
      </c>
    </row>
    <row r="436" spans="1:9">
      <c r="A436" t="s">
        <v>10</v>
      </c>
      <c r="B436" t="s">
        <v>9</v>
      </c>
      <c r="C436" t="s">
        <v>32</v>
      </c>
      <c r="D436" t="s">
        <v>33</v>
      </c>
      <c r="E436" t="s">
        <v>10</v>
      </c>
      <c r="F436" s="2">
        <v>44305</v>
      </c>
      <c r="G436" s="2">
        <v>44315</v>
      </c>
      <c r="H436" s="3">
        <v>16275</v>
      </c>
      <c r="I436" t="s">
        <v>26</v>
      </c>
    </row>
    <row r="437" spans="1:9">
      <c r="A437" t="s">
        <v>10</v>
      </c>
      <c r="B437" t="s">
        <v>9</v>
      </c>
      <c r="C437" t="s">
        <v>32</v>
      </c>
      <c r="D437" t="s">
        <v>33</v>
      </c>
      <c r="E437" t="s">
        <v>10</v>
      </c>
      <c r="F437" s="2">
        <v>44309</v>
      </c>
      <c r="G437" s="2">
        <v>44323</v>
      </c>
      <c r="H437" s="3">
        <v>7203.6</v>
      </c>
      <c r="I437" t="s">
        <v>119</v>
      </c>
    </row>
    <row r="438" spans="1:9">
      <c r="A438" t="s">
        <v>10</v>
      </c>
      <c r="B438" t="s">
        <v>9</v>
      </c>
      <c r="C438" t="s">
        <v>32</v>
      </c>
      <c r="D438" t="s">
        <v>33</v>
      </c>
      <c r="E438" t="s">
        <v>10</v>
      </c>
      <c r="F438" s="2">
        <v>44355</v>
      </c>
      <c r="G438" s="2">
        <v>44361</v>
      </c>
      <c r="H438" s="3">
        <v>28135.47</v>
      </c>
      <c r="I438" t="s">
        <v>190</v>
      </c>
    </row>
    <row r="439" spans="1:9">
      <c r="A439" t="s">
        <v>10</v>
      </c>
      <c r="B439" t="s">
        <v>9</v>
      </c>
      <c r="C439" t="s">
        <v>32</v>
      </c>
      <c r="D439" t="s">
        <v>33</v>
      </c>
      <c r="E439" t="s">
        <v>10</v>
      </c>
      <c r="F439" s="2">
        <v>44435</v>
      </c>
      <c r="G439" s="2">
        <v>44444</v>
      </c>
      <c r="H439" s="3">
        <v>36150</v>
      </c>
      <c r="I439" t="s">
        <v>344</v>
      </c>
    </row>
    <row r="440" spans="1:9">
      <c r="A440" t="s">
        <v>10</v>
      </c>
      <c r="B440" t="s">
        <v>9</v>
      </c>
      <c r="C440" t="s">
        <v>32</v>
      </c>
      <c r="D440" t="s">
        <v>33</v>
      </c>
      <c r="E440" t="s">
        <v>10</v>
      </c>
      <c r="F440" s="2">
        <v>44496</v>
      </c>
      <c r="G440" s="2">
        <v>44506</v>
      </c>
      <c r="H440" s="3">
        <v>11100</v>
      </c>
      <c r="I440" t="s">
        <v>20</v>
      </c>
    </row>
    <row r="441" spans="1:9">
      <c r="A441" t="s">
        <v>10</v>
      </c>
      <c r="B441" t="s">
        <v>9</v>
      </c>
      <c r="C441" t="s">
        <v>32</v>
      </c>
      <c r="D441" t="s">
        <v>33</v>
      </c>
      <c r="E441" t="s">
        <v>10</v>
      </c>
      <c r="F441" s="2">
        <v>44496</v>
      </c>
      <c r="G441" s="2">
        <v>44506</v>
      </c>
      <c r="H441" s="3">
        <v>17900</v>
      </c>
      <c r="I441" t="s">
        <v>20</v>
      </c>
    </row>
    <row r="442" spans="1:9">
      <c r="A442" t="s">
        <v>10</v>
      </c>
      <c r="B442" t="s">
        <v>9</v>
      </c>
      <c r="C442" t="s">
        <v>32</v>
      </c>
      <c r="D442" t="s">
        <v>33</v>
      </c>
      <c r="E442" t="s">
        <v>10</v>
      </c>
      <c r="F442" s="2">
        <v>44496</v>
      </c>
      <c r="G442" s="2">
        <v>44506</v>
      </c>
      <c r="H442" s="3">
        <v>6800</v>
      </c>
      <c r="I442" t="s">
        <v>400</v>
      </c>
    </row>
    <row r="443" spans="1:9">
      <c r="A443" t="s">
        <v>10</v>
      </c>
      <c r="B443" t="s">
        <v>9</v>
      </c>
      <c r="C443" t="s">
        <v>32</v>
      </c>
      <c r="D443" t="s">
        <v>33</v>
      </c>
      <c r="E443" t="s">
        <v>10</v>
      </c>
      <c r="F443" s="2">
        <v>44511</v>
      </c>
      <c r="G443" s="2">
        <v>44513</v>
      </c>
      <c r="H443" s="3">
        <v>24250</v>
      </c>
      <c r="I443" t="s">
        <v>20</v>
      </c>
    </row>
    <row r="444" spans="1:9">
      <c r="A444" t="s">
        <v>10</v>
      </c>
      <c r="B444" t="s">
        <v>9</v>
      </c>
      <c r="C444" t="s">
        <v>32</v>
      </c>
      <c r="D444" t="s">
        <v>33</v>
      </c>
      <c r="E444" t="s">
        <v>10</v>
      </c>
      <c r="F444" s="2">
        <v>44516</v>
      </c>
      <c r="G444" s="2">
        <v>44517</v>
      </c>
      <c r="H444" s="3">
        <v>28520</v>
      </c>
      <c r="I444" t="s">
        <v>165</v>
      </c>
    </row>
    <row r="445" spans="1:9">
      <c r="A445" t="s">
        <v>10</v>
      </c>
      <c r="B445" t="s">
        <v>9</v>
      </c>
      <c r="C445" t="s">
        <v>32</v>
      </c>
      <c r="D445" t="s">
        <v>33</v>
      </c>
      <c r="E445" t="s">
        <v>10</v>
      </c>
      <c r="F445" s="2">
        <v>44635</v>
      </c>
      <c r="G445" s="2">
        <v>44645</v>
      </c>
      <c r="H445" s="3">
        <v>2920</v>
      </c>
      <c r="I445" t="s">
        <v>534</v>
      </c>
    </row>
    <row r="446" spans="1:9">
      <c r="A446" t="s">
        <v>10</v>
      </c>
      <c r="B446" t="s">
        <v>9</v>
      </c>
      <c r="C446" t="s">
        <v>17</v>
      </c>
      <c r="D446" t="s">
        <v>18</v>
      </c>
      <c r="E446" t="s">
        <v>10</v>
      </c>
      <c r="F446" s="2">
        <v>44305</v>
      </c>
      <c r="G446" s="2">
        <v>44307</v>
      </c>
      <c r="H446" s="3">
        <v>9500</v>
      </c>
      <c r="I446" t="s">
        <v>16</v>
      </c>
    </row>
    <row r="447" spans="1:9">
      <c r="A447" t="s">
        <v>10</v>
      </c>
      <c r="B447" t="s">
        <v>9</v>
      </c>
      <c r="C447" t="s">
        <v>17</v>
      </c>
      <c r="D447" t="s">
        <v>18</v>
      </c>
      <c r="E447" t="s">
        <v>10</v>
      </c>
      <c r="F447" s="2">
        <v>44516</v>
      </c>
      <c r="G447" s="2">
        <v>44516</v>
      </c>
      <c r="H447" s="3">
        <v>3185.59</v>
      </c>
      <c r="I447" t="s">
        <v>432</v>
      </c>
    </row>
    <row r="448" spans="1:9">
      <c r="A448" t="s">
        <v>10</v>
      </c>
      <c r="B448" t="s">
        <v>9</v>
      </c>
      <c r="C448" t="s">
        <v>14</v>
      </c>
      <c r="D448" t="s">
        <v>14</v>
      </c>
      <c r="E448" t="s">
        <v>10</v>
      </c>
      <c r="F448" s="2">
        <v>44292</v>
      </c>
      <c r="G448" s="2">
        <v>44293</v>
      </c>
      <c r="H448" s="3">
        <v>7549.75</v>
      </c>
      <c r="I448" t="s">
        <v>107</v>
      </c>
    </row>
    <row r="449" spans="1:9">
      <c r="A449" t="s">
        <v>10</v>
      </c>
      <c r="B449" t="s">
        <v>9</v>
      </c>
      <c r="C449" t="s">
        <v>14</v>
      </c>
      <c r="D449" t="s">
        <v>14</v>
      </c>
      <c r="E449" t="s">
        <v>10</v>
      </c>
      <c r="F449" s="2">
        <v>44306</v>
      </c>
      <c r="G449" s="2">
        <v>44309</v>
      </c>
      <c r="H449" s="3">
        <v>18580</v>
      </c>
      <c r="I449" t="s">
        <v>96</v>
      </c>
    </row>
    <row r="450" spans="1:9">
      <c r="A450" t="s">
        <v>10</v>
      </c>
      <c r="B450" t="s">
        <v>9</v>
      </c>
      <c r="C450" t="s">
        <v>14</v>
      </c>
      <c r="D450" t="s">
        <v>14</v>
      </c>
      <c r="E450" t="s">
        <v>10</v>
      </c>
      <c r="F450" s="2">
        <v>44390</v>
      </c>
      <c r="G450" s="2">
        <v>44391</v>
      </c>
      <c r="H450" s="3">
        <v>4506.25</v>
      </c>
      <c r="I450" t="s">
        <v>106</v>
      </c>
    </row>
    <row r="451" spans="1:9">
      <c r="A451" t="s">
        <v>10</v>
      </c>
      <c r="B451" t="s">
        <v>9</v>
      </c>
      <c r="C451" t="s">
        <v>213</v>
      </c>
      <c r="D451" t="s">
        <v>14</v>
      </c>
      <c r="E451" t="s">
        <v>10</v>
      </c>
      <c r="F451" s="2">
        <v>44434</v>
      </c>
      <c r="G451" s="2">
        <v>44439</v>
      </c>
      <c r="H451" s="3">
        <v>21148.5</v>
      </c>
      <c r="I451" t="s">
        <v>332</v>
      </c>
    </row>
    <row r="452" spans="1:9">
      <c r="A452" t="s">
        <v>10</v>
      </c>
      <c r="B452" t="s">
        <v>9</v>
      </c>
      <c r="C452" t="s">
        <v>213</v>
      </c>
      <c r="D452" t="s">
        <v>14</v>
      </c>
      <c r="E452" t="s">
        <v>10</v>
      </c>
      <c r="F452" s="2">
        <v>44531</v>
      </c>
      <c r="G452" s="2">
        <v>44533</v>
      </c>
      <c r="H452" s="3">
        <v>38306.5</v>
      </c>
      <c r="I452" t="s">
        <v>468</v>
      </c>
    </row>
    <row r="453" spans="1:9">
      <c r="A453" t="s">
        <v>10</v>
      </c>
      <c r="B453" t="s">
        <v>9</v>
      </c>
      <c r="C453" t="s">
        <v>213</v>
      </c>
      <c r="D453" t="s">
        <v>14</v>
      </c>
      <c r="E453" t="s">
        <v>10</v>
      </c>
      <c r="F453" s="2">
        <v>44607</v>
      </c>
      <c r="G453" s="2">
        <v>44610</v>
      </c>
      <c r="H453" s="3">
        <v>3105</v>
      </c>
      <c r="I453" t="s">
        <v>42</v>
      </c>
    </row>
    <row r="454" spans="1:9">
      <c r="A454" t="s">
        <v>10</v>
      </c>
      <c r="B454" t="s">
        <v>9</v>
      </c>
      <c r="C454" t="s">
        <v>213</v>
      </c>
      <c r="D454" t="s">
        <v>14</v>
      </c>
      <c r="E454" t="s">
        <v>10</v>
      </c>
      <c r="F454" s="2">
        <v>44634</v>
      </c>
      <c r="G454" s="2">
        <v>44636</v>
      </c>
      <c r="H454" s="3">
        <v>487770</v>
      </c>
      <c r="I454" t="s">
        <v>389</v>
      </c>
    </row>
    <row r="455" spans="1:9">
      <c r="A455" t="s">
        <v>10</v>
      </c>
      <c r="B455" t="s">
        <v>9</v>
      </c>
      <c r="C455" t="s">
        <v>233</v>
      </c>
      <c r="D455" t="s">
        <v>14</v>
      </c>
      <c r="E455" t="s">
        <v>10</v>
      </c>
      <c r="F455" s="2">
        <v>44376</v>
      </c>
      <c r="G455" s="2">
        <v>44393</v>
      </c>
      <c r="H455" s="3">
        <v>2163.5</v>
      </c>
      <c r="I455" t="s">
        <v>234</v>
      </c>
    </row>
    <row r="456" spans="1:9">
      <c r="A456" t="s">
        <v>10</v>
      </c>
      <c r="B456" t="s">
        <v>9</v>
      </c>
      <c r="C456" t="s">
        <v>233</v>
      </c>
      <c r="D456" t="s">
        <v>14</v>
      </c>
      <c r="E456" t="s">
        <v>10</v>
      </c>
      <c r="F456" s="2">
        <v>44406</v>
      </c>
      <c r="G456" s="2">
        <v>44413</v>
      </c>
      <c r="H456" s="3">
        <v>2600</v>
      </c>
      <c r="I456" t="s">
        <v>275</v>
      </c>
    </row>
    <row r="457" spans="1:9">
      <c r="A457" t="s">
        <v>10</v>
      </c>
      <c r="B457" t="s">
        <v>9</v>
      </c>
      <c r="C457" t="s">
        <v>233</v>
      </c>
      <c r="D457" t="s">
        <v>14</v>
      </c>
      <c r="E457" t="s">
        <v>10</v>
      </c>
      <c r="F457" s="2">
        <v>44524</v>
      </c>
      <c r="G457" s="2">
        <v>44525</v>
      </c>
      <c r="H457" s="3">
        <v>31020</v>
      </c>
      <c r="I457" t="s">
        <v>165</v>
      </c>
    </row>
    <row r="458" spans="1:9">
      <c r="A458" t="s">
        <v>10</v>
      </c>
      <c r="B458" t="s">
        <v>9</v>
      </c>
      <c r="C458" t="s">
        <v>233</v>
      </c>
      <c r="D458" t="s">
        <v>14</v>
      </c>
      <c r="E458" t="s">
        <v>10</v>
      </c>
      <c r="F458" s="2">
        <v>44531</v>
      </c>
      <c r="G458" s="2">
        <v>44533</v>
      </c>
      <c r="H458" s="3">
        <v>41296.5</v>
      </c>
      <c r="I458" t="s">
        <v>384</v>
      </c>
    </row>
    <row r="459" spans="1:9">
      <c r="A459" t="s">
        <v>10</v>
      </c>
      <c r="B459" t="s">
        <v>9</v>
      </c>
      <c r="C459" t="s">
        <v>233</v>
      </c>
      <c r="D459" t="s">
        <v>14</v>
      </c>
      <c r="E459" t="s">
        <v>10</v>
      </c>
      <c r="F459" s="2">
        <v>44582</v>
      </c>
      <c r="G459" s="2">
        <v>44585</v>
      </c>
      <c r="H459" s="3">
        <v>449799.99</v>
      </c>
      <c r="I459" t="s">
        <v>496</v>
      </c>
    </row>
    <row r="460" spans="1:9">
      <c r="A460" t="s">
        <v>10</v>
      </c>
      <c r="B460" t="s">
        <v>9</v>
      </c>
      <c r="C460" t="s">
        <v>201</v>
      </c>
      <c r="D460" t="s">
        <v>14</v>
      </c>
      <c r="E460" t="s">
        <v>10</v>
      </c>
      <c r="F460" s="2">
        <v>44295</v>
      </c>
      <c r="G460" s="2">
        <v>44302</v>
      </c>
      <c r="H460" s="3">
        <v>157500</v>
      </c>
      <c r="I460" t="s">
        <v>223</v>
      </c>
    </row>
    <row r="461" spans="1:9">
      <c r="A461" t="s">
        <v>10</v>
      </c>
      <c r="B461" t="s">
        <v>9</v>
      </c>
      <c r="C461" t="s">
        <v>201</v>
      </c>
      <c r="D461" t="s">
        <v>14</v>
      </c>
      <c r="E461" t="s">
        <v>10</v>
      </c>
      <c r="F461" s="2">
        <v>44355</v>
      </c>
      <c r="G461" s="2">
        <v>44404</v>
      </c>
      <c r="H461" s="3">
        <v>7900</v>
      </c>
      <c r="I461" t="s">
        <v>202</v>
      </c>
    </row>
    <row r="462" spans="1:9">
      <c r="A462" t="s">
        <v>10</v>
      </c>
      <c r="B462" t="s">
        <v>9</v>
      </c>
      <c r="C462" t="s">
        <v>201</v>
      </c>
      <c r="D462" t="s">
        <v>14</v>
      </c>
      <c r="E462" t="s">
        <v>10</v>
      </c>
      <c r="F462" s="2">
        <v>44383</v>
      </c>
      <c r="G462" s="2">
        <v>44389</v>
      </c>
      <c r="H462" s="3">
        <v>3550</v>
      </c>
      <c r="I462" t="s">
        <v>246</v>
      </c>
    </row>
    <row r="463" spans="1:9">
      <c r="A463" t="s">
        <v>10</v>
      </c>
      <c r="B463" t="s">
        <v>9</v>
      </c>
      <c r="C463" t="s">
        <v>201</v>
      </c>
      <c r="D463" t="s">
        <v>14</v>
      </c>
      <c r="E463" t="s">
        <v>10</v>
      </c>
      <c r="F463" s="2">
        <v>44607</v>
      </c>
      <c r="G463" s="2">
        <v>44610</v>
      </c>
      <c r="H463" s="3">
        <v>2300</v>
      </c>
      <c r="I463" t="s">
        <v>43</v>
      </c>
    </row>
    <row r="464" spans="1:9">
      <c r="A464" t="s">
        <v>10</v>
      </c>
      <c r="B464" t="s">
        <v>9</v>
      </c>
      <c r="C464" t="s">
        <v>273</v>
      </c>
      <c r="D464" t="s">
        <v>14</v>
      </c>
      <c r="E464" t="s">
        <v>10</v>
      </c>
      <c r="F464" s="2">
        <v>44406</v>
      </c>
      <c r="G464" s="2">
        <v>44413</v>
      </c>
      <c r="H464" s="3">
        <v>2740</v>
      </c>
      <c r="I464" t="s">
        <v>274</v>
      </c>
    </row>
    <row r="465" spans="1:9">
      <c r="A465" t="s">
        <v>10</v>
      </c>
      <c r="B465" t="s">
        <v>9</v>
      </c>
      <c r="C465" t="s">
        <v>177</v>
      </c>
      <c r="D465" t="s">
        <v>14</v>
      </c>
      <c r="E465" t="s">
        <v>10</v>
      </c>
      <c r="F465" s="2">
        <v>44434</v>
      </c>
      <c r="G465" s="2">
        <v>44439</v>
      </c>
      <c r="H465" s="3">
        <v>60163.12</v>
      </c>
      <c r="I465" t="s">
        <v>334</v>
      </c>
    </row>
    <row r="466" spans="1:9">
      <c r="A466" t="s">
        <v>10</v>
      </c>
      <c r="B466" t="s">
        <v>9</v>
      </c>
      <c r="C466" t="s">
        <v>177</v>
      </c>
      <c r="D466" t="s">
        <v>14</v>
      </c>
      <c r="E466" t="s">
        <v>10</v>
      </c>
      <c r="F466" s="2">
        <v>44630</v>
      </c>
      <c r="G466" s="2">
        <v>44630</v>
      </c>
      <c r="H466" s="3">
        <v>3105</v>
      </c>
      <c r="I466" t="s">
        <v>42</v>
      </c>
    </row>
    <row r="467" spans="1:9">
      <c r="A467" t="s">
        <v>10</v>
      </c>
      <c r="B467" t="s">
        <v>9</v>
      </c>
      <c r="C467" t="s">
        <v>204</v>
      </c>
      <c r="D467" t="s">
        <v>14</v>
      </c>
      <c r="E467" t="s">
        <v>10</v>
      </c>
      <c r="F467" s="2">
        <v>44295</v>
      </c>
      <c r="G467" s="2">
        <v>44321</v>
      </c>
      <c r="H467" s="3">
        <v>6837.5</v>
      </c>
      <c r="I467" t="s">
        <v>20</v>
      </c>
    </row>
    <row r="468" spans="1:9">
      <c r="A468" t="s">
        <v>10</v>
      </c>
      <c r="B468" t="s">
        <v>9</v>
      </c>
      <c r="C468" t="s">
        <v>204</v>
      </c>
      <c r="D468" t="s">
        <v>14</v>
      </c>
      <c r="E468" t="s">
        <v>10</v>
      </c>
      <c r="F468" s="2">
        <v>44365</v>
      </c>
      <c r="G468" s="2">
        <v>44375</v>
      </c>
      <c r="H468" s="3">
        <v>12247.92</v>
      </c>
      <c r="I468" t="s">
        <v>221</v>
      </c>
    </row>
    <row r="469" spans="1:9">
      <c r="A469" t="s">
        <v>10</v>
      </c>
      <c r="B469" t="s">
        <v>9</v>
      </c>
      <c r="C469" t="s">
        <v>204</v>
      </c>
      <c r="D469" t="s">
        <v>14</v>
      </c>
      <c r="E469" t="s">
        <v>10</v>
      </c>
      <c r="F469" s="2">
        <v>44425</v>
      </c>
      <c r="G469" s="2">
        <v>44427</v>
      </c>
      <c r="H469" s="3">
        <v>15968.04</v>
      </c>
      <c r="I469" t="s">
        <v>288</v>
      </c>
    </row>
    <row r="470" spans="1:9">
      <c r="A470" t="s">
        <v>10</v>
      </c>
      <c r="B470" t="s">
        <v>9</v>
      </c>
      <c r="C470" t="s">
        <v>204</v>
      </c>
      <c r="D470" t="s">
        <v>14</v>
      </c>
      <c r="E470" t="s">
        <v>10</v>
      </c>
      <c r="F470" s="2">
        <v>44425</v>
      </c>
      <c r="G470" s="2">
        <v>44427</v>
      </c>
      <c r="H470" s="3">
        <v>50082.5</v>
      </c>
      <c r="I470" t="s">
        <v>289</v>
      </c>
    </row>
    <row r="471" spans="1:9">
      <c r="A471" t="s">
        <v>10</v>
      </c>
      <c r="B471" t="s">
        <v>9</v>
      </c>
      <c r="C471" t="s">
        <v>204</v>
      </c>
      <c r="D471" t="s">
        <v>14</v>
      </c>
      <c r="E471" t="s">
        <v>10</v>
      </c>
      <c r="F471" s="2">
        <v>44515</v>
      </c>
      <c r="G471" s="2">
        <v>44515</v>
      </c>
      <c r="H471" s="3">
        <v>317285</v>
      </c>
      <c r="I471" t="s">
        <v>344</v>
      </c>
    </row>
    <row r="472" spans="1:9">
      <c r="A472" t="s">
        <v>10</v>
      </c>
      <c r="B472" t="s">
        <v>9</v>
      </c>
      <c r="C472" t="s">
        <v>204</v>
      </c>
      <c r="D472" t="s">
        <v>14</v>
      </c>
      <c r="E472" t="s">
        <v>10</v>
      </c>
      <c r="F472" s="2">
        <v>44524</v>
      </c>
      <c r="G472" s="2">
        <v>44525</v>
      </c>
      <c r="H472" s="3">
        <v>9100</v>
      </c>
      <c r="I472" t="s">
        <v>165</v>
      </c>
    </row>
    <row r="473" spans="1:9">
      <c r="A473" t="s">
        <v>10</v>
      </c>
      <c r="B473" t="s">
        <v>9</v>
      </c>
      <c r="C473" t="s">
        <v>204</v>
      </c>
      <c r="D473" t="s">
        <v>14</v>
      </c>
      <c r="E473" t="s">
        <v>10</v>
      </c>
      <c r="F473" s="2">
        <v>44607</v>
      </c>
      <c r="G473" s="2">
        <v>44610</v>
      </c>
      <c r="H473" s="3">
        <v>2300</v>
      </c>
      <c r="I473" t="s">
        <v>510</v>
      </c>
    </row>
    <row r="474" spans="1:9">
      <c r="A474" t="s">
        <v>10</v>
      </c>
      <c r="B474" t="s">
        <v>9</v>
      </c>
      <c r="C474" t="s">
        <v>194</v>
      </c>
      <c r="D474" t="s">
        <v>35</v>
      </c>
      <c r="E474" t="s">
        <v>10</v>
      </c>
      <c r="F474" s="2">
        <v>44431</v>
      </c>
      <c r="G474" s="2">
        <v>44434</v>
      </c>
      <c r="H474" s="3">
        <v>13598.75</v>
      </c>
      <c r="I474" t="s">
        <v>297</v>
      </c>
    </row>
    <row r="475" spans="1:9">
      <c r="A475" t="s">
        <v>10</v>
      </c>
      <c r="B475" t="s">
        <v>9</v>
      </c>
      <c r="C475" t="s">
        <v>194</v>
      </c>
      <c r="D475" t="s">
        <v>35</v>
      </c>
      <c r="E475" t="s">
        <v>10</v>
      </c>
      <c r="F475" s="2">
        <v>44431</v>
      </c>
      <c r="G475" s="2">
        <v>44435</v>
      </c>
      <c r="H475" s="3">
        <v>5042.75</v>
      </c>
      <c r="I475" t="s">
        <v>224</v>
      </c>
    </row>
    <row r="476" spans="1:9">
      <c r="A476" t="s">
        <v>10</v>
      </c>
      <c r="B476" t="s">
        <v>9</v>
      </c>
      <c r="C476" t="s">
        <v>194</v>
      </c>
      <c r="D476" t="s">
        <v>35</v>
      </c>
      <c r="E476" t="s">
        <v>10</v>
      </c>
      <c r="F476" s="2">
        <v>44431</v>
      </c>
      <c r="G476" s="2">
        <v>44435</v>
      </c>
      <c r="H476" s="3">
        <v>18262</v>
      </c>
      <c r="I476" t="s">
        <v>293</v>
      </c>
    </row>
    <row r="477" spans="1:9">
      <c r="A477" t="s">
        <v>10</v>
      </c>
      <c r="B477" t="s">
        <v>9</v>
      </c>
      <c r="C477" t="s">
        <v>194</v>
      </c>
      <c r="D477" t="s">
        <v>35</v>
      </c>
      <c r="E477" t="s">
        <v>10</v>
      </c>
      <c r="F477" s="2">
        <v>44434</v>
      </c>
      <c r="G477" s="2">
        <v>44435</v>
      </c>
      <c r="H477" s="3">
        <v>14191</v>
      </c>
      <c r="I477" t="s">
        <v>148</v>
      </c>
    </row>
    <row r="478" spans="1:9">
      <c r="A478" t="s">
        <v>10</v>
      </c>
      <c r="B478" t="s">
        <v>9</v>
      </c>
      <c r="C478" t="s">
        <v>194</v>
      </c>
      <c r="D478" t="s">
        <v>35</v>
      </c>
      <c r="E478" t="s">
        <v>10</v>
      </c>
      <c r="F478" s="2">
        <v>44516</v>
      </c>
      <c r="G478" s="2">
        <v>44517</v>
      </c>
      <c r="H478" s="3">
        <v>17600</v>
      </c>
      <c r="I478" t="s">
        <v>431</v>
      </c>
    </row>
    <row r="479" spans="1:9">
      <c r="A479" t="s">
        <v>10</v>
      </c>
      <c r="B479" t="s">
        <v>9</v>
      </c>
      <c r="C479" t="s">
        <v>194</v>
      </c>
      <c r="D479" t="s">
        <v>35</v>
      </c>
      <c r="E479" t="s">
        <v>10</v>
      </c>
      <c r="F479" s="2">
        <v>44588</v>
      </c>
      <c r="G479" s="2">
        <v>44589</v>
      </c>
      <c r="H479" s="3">
        <v>25900.85</v>
      </c>
      <c r="I479" t="s">
        <v>501</v>
      </c>
    </row>
    <row r="480" spans="1:9">
      <c r="A480" t="s">
        <v>10</v>
      </c>
      <c r="B480" t="s">
        <v>9</v>
      </c>
      <c r="C480" t="s">
        <v>194</v>
      </c>
      <c r="D480" t="s">
        <v>35</v>
      </c>
      <c r="E480" t="s">
        <v>10</v>
      </c>
      <c r="F480" s="2">
        <v>44620</v>
      </c>
      <c r="G480" s="2">
        <v>44623</v>
      </c>
      <c r="H480" s="3">
        <v>22128.880000000001</v>
      </c>
      <c r="I480" t="s">
        <v>91</v>
      </c>
    </row>
    <row r="481" spans="1:9">
      <c r="A481" t="s">
        <v>10</v>
      </c>
      <c r="B481" t="s">
        <v>9</v>
      </c>
      <c r="C481" t="s">
        <v>194</v>
      </c>
      <c r="D481" t="s">
        <v>35</v>
      </c>
      <c r="E481" t="s">
        <v>10</v>
      </c>
      <c r="F481" s="2">
        <v>44623</v>
      </c>
      <c r="G481" s="2">
        <v>44624</v>
      </c>
      <c r="H481" s="3">
        <v>22016.75</v>
      </c>
      <c r="I481" t="s">
        <v>28</v>
      </c>
    </row>
    <row r="482" spans="1:9">
      <c r="A482" t="s">
        <v>10</v>
      </c>
      <c r="B482" t="s">
        <v>9</v>
      </c>
      <c r="C482" t="s">
        <v>194</v>
      </c>
      <c r="D482" t="s">
        <v>35</v>
      </c>
      <c r="E482" t="s">
        <v>10</v>
      </c>
      <c r="F482" s="2">
        <v>44635</v>
      </c>
      <c r="G482" s="2">
        <v>44645</v>
      </c>
      <c r="H482" s="3">
        <v>6693</v>
      </c>
      <c r="I482" t="s">
        <v>106</v>
      </c>
    </row>
    <row r="483" spans="1:9">
      <c r="A483" t="s">
        <v>10</v>
      </c>
      <c r="B483" t="s">
        <v>9</v>
      </c>
      <c r="C483" t="s">
        <v>19</v>
      </c>
      <c r="D483" t="s">
        <v>14</v>
      </c>
      <c r="E483" t="s">
        <v>10</v>
      </c>
      <c r="F483" s="2">
        <v>44292</v>
      </c>
      <c r="G483" s="2">
        <v>44293</v>
      </c>
      <c r="H483" s="3">
        <v>44933.27</v>
      </c>
      <c r="I483" t="s">
        <v>402</v>
      </c>
    </row>
    <row r="484" spans="1:9">
      <c r="A484" t="s">
        <v>10</v>
      </c>
      <c r="B484" t="s">
        <v>9</v>
      </c>
      <c r="C484" t="s">
        <v>19</v>
      </c>
      <c r="D484" t="s">
        <v>14</v>
      </c>
      <c r="E484" t="s">
        <v>10</v>
      </c>
      <c r="F484" s="2">
        <v>44305</v>
      </c>
      <c r="G484" s="2">
        <v>44307</v>
      </c>
      <c r="H484" s="3">
        <v>9500</v>
      </c>
      <c r="I484" t="s">
        <v>20</v>
      </c>
    </row>
    <row r="485" spans="1:9">
      <c r="A485" t="s">
        <v>10</v>
      </c>
      <c r="B485" t="s">
        <v>9</v>
      </c>
      <c r="C485" t="s">
        <v>19</v>
      </c>
      <c r="D485" t="s">
        <v>14</v>
      </c>
      <c r="E485" t="s">
        <v>10</v>
      </c>
      <c r="F485" s="2">
        <v>44305</v>
      </c>
      <c r="G485" s="2">
        <v>44307</v>
      </c>
      <c r="H485" s="3">
        <v>2363</v>
      </c>
      <c r="I485" t="s">
        <v>21</v>
      </c>
    </row>
    <row r="486" spans="1:9">
      <c r="A486" t="s">
        <v>10</v>
      </c>
      <c r="B486" t="s">
        <v>9</v>
      </c>
      <c r="C486" t="s">
        <v>19</v>
      </c>
      <c r="D486" t="s">
        <v>14</v>
      </c>
      <c r="E486" t="s">
        <v>10</v>
      </c>
      <c r="F486" s="2">
        <v>44306</v>
      </c>
      <c r="G486" s="2">
        <v>44309</v>
      </c>
      <c r="H486" s="3">
        <v>523.25</v>
      </c>
      <c r="I486" t="s">
        <v>100</v>
      </c>
    </row>
    <row r="487" spans="1:9">
      <c r="A487" t="s">
        <v>10</v>
      </c>
      <c r="B487" t="s">
        <v>9</v>
      </c>
      <c r="C487" t="s">
        <v>19</v>
      </c>
      <c r="D487" t="s">
        <v>14</v>
      </c>
      <c r="E487" t="s">
        <v>10</v>
      </c>
      <c r="F487" s="2">
        <v>44306</v>
      </c>
      <c r="G487" s="2">
        <v>44309</v>
      </c>
      <c r="H487" s="3">
        <v>5298.63</v>
      </c>
      <c r="I487" t="s">
        <v>100</v>
      </c>
    </row>
    <row r="488" spans="1:9">
      <c r="A488" t="s">
        <v>10</v>
      </c>
      <c r="B488" t="s">
        <v>9</v>
      </c>
      <c r="C488" t="s">
        <v>19</v>
      </c>
      <c r="D488" t="s">
        <v>14</v>
      </c>
      <c r="E488" t="s">
        <v>10</v>
      </c>
      <c r="F488" s="2">
        <v>44306</v>
      </c>
      <c r="G488" s="2">
        <v>44309</v>
      </c>
      <c r="H488" s="3">
        <v>7528.19</v>
      </c>
      <c r="I488" t="s">
        <v>101</v>
      </c>
    </row>
    <row r="489" spans="1:9">
      <c r="A489" t="s">
        <v>10</v>
      </c>
      <c r="B489" t="s">
        <v>9</v>
      </c>
      <c r="C489" t="s">
        <v>19</v>
      </c>
      <c r="D489" t="s">
        <v>14</v>
      </c>
      <c r="E489" t="s">
        <v>10</v>
      </c>
      <c r="F489" s="2">
        <v>44327</v>
      </c>
      <c r="G489" s="2">
        <v>44327</v>
      </c>
      <c r="H489" s="3">
        <v>150000</v>
      </c>
      <c r="I489" t="s">
        <v>145</v>
      </c>
    </row>
    <row r="490" spans="1:9">
      <c r="A490" t="s">
        <v>10</v>
      </c>
      <c r="B490" t="s">
        <v>9</v>
      </c>
      <c r="C490" t="s">
        <v>19</v>
      </c>
      <c r="D490" t="s">
        <v>14</v>
      </c>
      <c r="E490" t="s">
        <v>10</v>
      </c>
      <c r="F490" s="2">
        <v>44351</v>
      </c>
      <c r="G490" s="2">
        <v>44355</v>
      </c>
      <c r="H490" s="3">
        <v>150000</v>
      </c>
      <c r="I490" t="s">
        <v>187</v>
      </c>
    </row>
    <row r="491" spans="1:9">
      <c r="A491" t="s">
        <v>10</v>
      </c>
      <c r="B491" t="s">
        <v>9</v>
      </c>
      <c r="C491" t="s">
        <v>19</v>
      </c>
      <c r="D491" t="s">
        <v>14</v>
      </c>
      <c r="E491" t="s">
        <v>10</v>
      </c>
      <c r="F491" s="2">
        <v>44365</v>
      </c>
      <c r="G491" s="2">
        <v>44375</v>
      </c>
      <c r="H491" s="3">
        <v>6903.72</v>
      </c>
      <c r="I491" t="s">
        <v>221</v>
      </c>
    </row>
    <row r="492" spans="1:9">
      <c r="A492" t="s">
        <v>10</v>
      </c>
      <c r="B492" t="s">
        <v>9</v>
      </c>
      <c r="C492" t="s">
        <v>19</v>
      </c>
      <c r="D492" t="s">
        <v>14</v>
      </c>
      <c r="E492" t="s">
        <v>10</v>
      </c>
      <c r="F492" s="2">
        <v>44365</v>
      </c>
      <c r="G492" s="2">
        <v>44375</v>
      </c>
      <c r="H492" s="3">
        <v>16177.92</v>
      </c>
      <c r="I492" t="s">
        <v>221</v>
      </c>
    </row>
    <row r="493" spans="1:9">
      <c r="A493" t="s">
        <v>10</v>
      </c>
      <c r="B493" t="s">
        <v>9</v>
      </c>
      <c r="C493" t="s">
        <v>19</v>
      </c>
      <c r="D493" t="s">
        <v>14</v>
      </c>
      <c r="E493" t="s">
        <v>10</v>
      </c>
      <c r="F493" s="2">
        <v>44375</v>
      </c>
      <c r="G493" s="2">
        <v>44375</v>
      </c>
      <c r="H493" s="3">
        <v>13795.28</v>
      </c>
      <c r="I493" t="s">
        <v>221</v>
      </c>
    </row>
    <row r="494" spans="1:9">
      <c r="A494" t="s">
        <v>10</v>
      </c>
      <c r="B494" t="s">
        <v>9</v>
      </c>
      <c r="C494" t="s">
        <v>19</v>
      </c>
      <c r="D494" t="s">
        <v>14</v>
      </c>
      <c r="E494" t="s">
        <v>10</v>
      </c>
      <c r="F494" s="2">
        <v>44376</v>
      </c>
      <c r="G494" s="2">
        <v>44393</v>
      </c>
      <c r="H494" s="3">
        <v>4286</v>
      </c>
      <c r="I494" t="s">
        <v>232</v>
      </c>
    </row>
    <row r="495" spans="1:9">
      <c r="A495" t="s">
        <v>10</v>
      </c>
      <c r="B495" t="s">
        <v>9</v>
      </c>
      <c r="C495" t="s">
        <v>19</v>
      </c>
      <c r="D495" t="s">
        <v>14</v>
      </c>
      <c r="E495" t="s">
        <v>10</v>
      </c>
      <c r="F495" s="2">
        <v>44383</v>
      </c>
      <c r="G495" s="2">
        <v>44389</v>
      </c>
      <c r="H495" s="3">
        <v>58266</v>
      </c>
      <c r="I495" t="s">
        <v>56</v>
      </c>
    </row>
    <row r="496" spans="1:9">
      <c r="A496" t="s">
        <v>10</v>
      </c>
      <c r="B496" t="s">
        <v>9</v>
      </c>
      <c r="C496" t="s">
        <v>19</v>
      </c>
      <c r="D496" t="s">
        <v>14</v>
      </c>
      <c r="E496" t="s">
        <v>10</v>
      </c>
      <c r="F496" s="2">
        <v>44383</v>
      </c>
      <c r="G496" s="2">
        <v>44389</v>
      </c>
      <c r="H496" s="3">
        <v>14550</v>
      </c>
      <c r="I496" t="s">
        <v>245</v>
      </c>
    </row>
    <row r="497" spans="1:9">
      <c r="A497" t="s">
        <v>10</v>
      </c>
      <c r="B497" t="s">
        <v>9</v>
      </c>
      <c r="C497" t="s">
        <v>19</v>
      </c>
      <c r="D497" t="s">
        <v>14</v>
      </c>
      <c r="E497" t="s">
        <v>10</v>
      </c>
      <c r="F497" s="2">
        <v>44481</v>
      </c>
      <c r="G497" s="2">
        <v>44487</v>
      </c>
      <c r="H497" s="3">
        <v>17500</v>
      </c>
      <c r="I497" t="s">
        <v>374</v>
      </c>
    </row>
    <row r="498" spans="1:9">
      <c r="A498" t="s">
        <v>10</v>
      </c>
      <c r="B498" t="s">
        <v>9</v>
      </c>
      <c r="C498" t="s">
        <v>19</v>
      </c>
      <c r="D498" t="s">
        <v>14</v>
      </c>
      <c r="E498" t="s">
        <v>10</v>
      </c>
      <c r="F498" s="2">
        <v>44497</v>
      </c>
      <c r="G498" s="2">
        <v>44500</v>
      </c>
      <c r="H498" s="3">
        <v>12736.97</v>
      </c>
      <c r="I498" t="s">
        <v>405</v>
      </c>
    </row>
    <row r="499" spans="1:9">
      <c r="A499" t="s">
        <v>10</v>
      </c>
      <c r="B499" t="s">
        <v>9</v>
      </c>
      <c r="C499" t="s">
        <v>19</v>
      </c>
      <c r="D499" t="s">
        <v>14</v>
      </c>
      <c r="E499" t="s">
        <v>10</v>
      </c>
      <c r="F499" s="2">
        <v>44496</v>
      </c>
      <c r="G499" s="2">
        <v>44505</v>
      </c>
      <c r="H499" s="3">
        <v>2702.5</v>
      </c>
      <c r="I499" t="s">
        <v>306</v>
      </c>
    </row>
    <row r="500" spans="1:9">
      <c r="A500" t="s">
        <v>10</v>
      </c>
      <c r="B500" t="s">
        <v>9</v>
      </c>
      <c r="C500" t="s">
        <v>19</v>
      </c>
      <c r="D500" t="s">
        <v>14</v>
      </c>
      <c r="E500" t="s">
        <v>10</v>
      </c>
      <c r="F500" s="2">
        <v>44496</v>
      </c>
      <c r="G500" s="2">
        <v>44505</v>
      </c>
      <c r="H500" s="3">
        <v>37643.96</v>
      </c>
      <c r="I500" t="s">
        <v>402</v>
      </c>
    </row>
    <row r="501" spans="1:9">
      <c r="A501" t="s">
        <v>10</v>
      </c>
      <c r="B501" t="s">
        <v>9</v>
      </c>
      <c r="C501" t="s">
        <v>19</v>
      </c>
      <c r="D501" t="s">
        <v>14</v>
      </c>
      <c r="E501" t="s">
        <v>10</v>
      </c>
      <c r="F501" s="2">
        <v>44496</v>
      </c>
      <c r="G501" s="2">
        <v>44506</v>
      </c>
      <c r="H501" s="3">
        <v>23130</v>
      </c>
      <c r="I501" t="s">
        <v>59</v>
      </c>
    </row>
    <row r="502" spans="1:9">
      <c r="A502" t="s">
        <v>10</v>
      </c>
      <c r="B502" t="s">
        <v>9</v>
      </c>
      <c r="C502" t="s">
        <v>19</v>
      </c>
      <c r="D502" t="s">
        <v>14</v>
      </c>
      <c r="E502" t="s">
        <v>10</v>
      </c>
      <c r="F502" s="2">
        <v>44496</v>
      </c>
      <c r="G502" s="2">
        <v>44506</v>
      </c>
      <c r="H502" s="3">
        <v>4758</v>
      </c>
      <c r="I502" t="s">
        <v>59</v>
      </c>
    </row>
    <row r="503" spans="1:9">
      <c r="A503" t="s">
        <v>10</v>
      </c>
      <c r="B503" t="s">
        <v>9</v>
      </c>
      <c r="C503" t="s">
        <v>19</v>
      </c>
      <c r="D503" t="s">
        <v>14</v>
      </c>
      <c r="E503" t="s">
        <v>10</v>
      </c>
      <c r="F503" s="2">
        <v>44496</v>
      </c>
      <c r="G503" s="2">
        <v>44506</v>
      </c>
      <c r="H503" s="3">
        <v>4210</v>
      </c>
      <c r="I503" t="s">
        <v>59</v>
      </c>
    </row>
    <row r="504" spans="1:9">
      <c r="A504" t="s">
        <v>10</v>
      </c>
      <c r="B504" t="s">
        <v>9</v>
      </c>
      <c r="C504" t="s">
        <v>19</v>
      </c>
      <c r="D504" t="s">
        <v>14</v>
      </c>
      <c r="E504" t="s">
        <v>10</v>
      </c>
      <c r="F504" s="2">
        <v>44498</v>
      </c>
      <c r="G504" s="2">
        <v>44509</v>
      </c>
      <c r="H504" s="3">
        <v>646.88</v>
      </c>
      <c r="I504" t="s">
        <v>111</v>
      </c>
    </row>
    <row r="505" spans="1:9">
      <c r="A505" t="s">
        <v>10</v>
      </c>
      <c r="B505" t="s">
        <v>9</v>
      </c>
      <c r="C505" t="s">
        <v>19</v>
      </c>
      <c r="D505" t="s">
        <v>14</v>
      </c>
      <c r="E505" t="s">
        <v>10</v>
      </c>
      <c r="F505" s="2">
        <v>44529</v>
      </c>
      <c r="G505" s="2">
        <v>44529</v>
      </c>
      <c r="H505" s="3">
        <v>632.5</v>
      </c>
      <c r="I505" t="s">
        <v>461</v>
      </c>
    </row>
    <row r="506" spans="1:9">
      <c r="A506" t="s">
        <v>10</v>
      </c>
      <c r="B506" t="s">
        <v>9</v>
      </c>
      <c r="C506" t="s">
        <v>19</v>
      </c>
      <c r="D506" t="s">
        <v>14</v>
      </c>
      <c r="E506" t="s">
        <v>10</v>
      </c>
      <c r="F506" s="2">
        <v>44511</v>
      </c>
      <c r="G506" s="2">
        <v>44513</v>
      </c>
      <c r="H506" s="3">
        <v>17903</v>
      </c>
      <c r="I506" t="s">
        <v>59</v>
      </c>
    </row>
    <row r="507" spans="1:9">
      <c r="A507" t="s">
        <v>10</v>
      </c>
      <c r="B507" t="s">
        <v>9</v>
      </c>
      <c r="C507" t="s">
        <v>19</v>
      </c>
      <c r="D507" t="s">
        <v>14</v>
      </c>
      <c r="E507" t="s">
        <v>10</v>
      </c>
      <c r="F507" s="2">
        <v>44524</v>
      </c>
      <c r="G507" s="2">
        <v>44525</v>
      </c>
      <c r="H507" s="3">
        <v>23980</v>
      </c>
      <c r="I507" t="s">
        <v>253</v>
      </c>
    </row>
    <row r="508" spans="1:9">
      <c r="A508" t="s">
        <v>10</v>
      </c>
      <c r="B508" t="s">
        <v>9</v>
      </c>
      <c r="C508" t="s">
        <v>19</v>
      </c>
      <c r="D508" t="s">
        <v>14</v>
      </c>
      <c r="E508" t="s">
        <v>10</v>
      </c>
      <c r="F508" s="2">
        <v>44524</v>
      </c>
      <c r="G508" s="2">
        <v>44525</v>
      </c>
      <c r="H508" s="3">
        <v>5250</v>
      </c>
      <c r="I508" t="s">
        <v>165</v>
      </c>
    </row>
    <row r="509" spans="1:9">
      <c r="A509" t="s">
        <v>10</v>
      </c>
      <c r="B509" t="s">
        <v>9</v>
      </c>
      <c r="C509" t="s">
        <v>19</v>
      </c>
      <c r="D509" t="s">
        <v>14</v>
      </c>
      <c r="E509" t="s">
        <v>10</v>
      </c>
      <c r="F509" s="2">
        <v>44524</v>
      </c>
      <c r="G509" s="2">
        <v>44525</v>
      </c>
      <c r="H509" s="3">
        <v>71350</v>
      </c>
      <c r="I509" t="s">
        <v>253</v>
      </c>
    </row>
    <row r="510" spans="1:9">
      <c r="A510" t="s">
        <v>10</v>
      </c>
      <c r="B510" t="s">
        <v>9</v>
      </c>
      <c r="C510" t="s">
        <v>19</v>
      </c>
      <c r="D510" t="s">
        <v>14</v>
      </c>
      <c r="E510" t="s">
        <v>10</v>
      </c>
      <c r="F510" s="2">
        <v>44524</v>
      </c>
      <c r="G510" s="2">
        <v>44525</v>
      </c>
      <c r="H510" s="3">
        <v>8560</v>
      </c>
      <c r="I510" t="s">
        <v>253</v>
      </c>
    </row>
    <row r="511" spans="1:9">
      <c r="A511" t="s">
        <v>10</v>
      </c>
      <c r="B511" t="s">
        <v>9</v>
      </c>
      <c r="C511" t="s">
        <v>19</v>
      </c>
      <c r="D511" t="s">
        <v>14</v>
      </c>
      <c r="E511" t="s">
        <v>10</v>
      </c>
      <c r="F511" s="2">
        <v>44524</v>
      </c>
      <c r="G511" s="2">
        <v>44525</v>
      </c>
      <c r="H511" s="3">
        <v>3750</v>
      </c>
      <c r="I511" t="s">
        <v>165</v>
      </c>
    </row>
    <row r="512" spans="1:9">
      <c r="A512" t="s">
        <v>10</v>
      </c>
      <c r="B512" t="s">
        <v>9</v>
      </c>
      <c r="C512" t="s">
        <v>19</v>
      </c>
      <c r="D512" t="s">
        <v>14</v>
      </c>
      <c r="E512" t="s">
        <v>10</v>
      </c>
      <c r="F512" s="2">
        <v>44524</v>
      </c>
      <c r="G512" s="2">
        <v>44525</v>
      </c>
      <c r="H512" s="3">
        <v>20410</v>
      </c>
      <c r="I512" t="s">
        <v>253</v>
      </c>
    </row>
    <row r="513" spans="1:9">
      <c r="A513" t="s">
        <v>10</v>
      </c>
      <c r="B513" t="s">
        <v>9</v>
      </c>
      <c r="C513" t="s">
        <v>19</v>
      </c>
      <c r="D513" t="s">
        <v>14</v>
      </c>
      <c r="E513" t="s">
        <v>10</v>
      </c>
      <c r="F513" s="2">
        <v>44524</v>
      </c>
      <c r="G513" s="2">
        <v>44525</v>
      </c>
      <c r="H513" s="3">
        <v>27190</v>
      </c>
      <c r="I513" t="s">
        <v>253</v>
      </c>
    </row>
    <row r="514" spans="1:9">
      <c r="A514" t="s">
        <v>10</v>
      </c>
      <c r="B514" t="s">
        <v>9</v>
      </c>
      <c r="C514" t="s">
        <v>19</v>
      </c>
      <c r="D514" t="s">
        <v>14</v>
      </c>
      <c r="E514" t="s">
        <v>10</v>
      </c>
      <c r="F514" s="2">
        <v>44624</v>
      </c>
      <c r="G514" s="2">
        <v>44627</v>
      </c>
      <c r="H514" s="3">
        <v>342933.45</v>
      </c>
      <c r="I514" t="s">
        <v>522</v>
      </c>
    </row>
    <row r="515" spans="1:9">
      <c r="A515" t="s">
        <v>10</v>
      </c>
      <c r="B515" t="s">
        <v>9</v>
      </c>
      <c r="C515" t="s">
        <v>19</v>
      </c>
      <c r="D515" t="s">
        <v>14</v>
      </c>
      <c r="E515" t="s">
        <v>10</v>
      </c>
      <c r="F515" s="2">
        <v>44631</v>
      </c>
      <c r="G515" s="2">
        <v>44634</v>
      </c>
      <c r="H515" s="3">
        <v>16470</v>
      </c>
      <c r="I515" t="s">
        <v>20</v>
      </c>
    </row>
    <row r="516" spans="1:9">
      <c r="A516" t="s">
        <v>10</v>
      </c>
      <c r="B516" t="s">
        <v>9</v>
      </c>
      <c r="C516" t="s">
        <v>19</v>
      </c>
      <c r="D516" t="s">
        <v>14</v>
      </c>
      <c r="E516" t="s">
        <v>10</v>
      </c>
      <c r="F516" s="2">
        <v>44631</v>
      </c>
      <c r="G516" s="2">
        <v>44634</v>
      </c>
      <c r="H516" s="3">
        <v>18220</v>
      </c>
      <c r="I516" t="s">
        <v>50</v>
      </c>
    </row>
    <row r="517" spans="1:9">
      <c r="A517" t="s">
        <v>10</v>
      </c>
      <c r="B517" t="s">
        <v>9</v>
      </c>
      <c r="C517" t="s">
        <v>19</v>
      </c>
      <c r="D517" t="s">
        <v>14</v>
      </c>
      <c r="E517" t="s">
        <v>10</v>
      </c>
      <c r="F517" s="2">
        <v>44631</v>
      </c>
      <c r="G517" s="2">
        <v>44634</v>
      </c>
      <c r="H517" s="3">
        <v>12989</v>
      </c>
      <c r="I517" t="s">
        <v>163</v>
      </c>
    </row>
    <row r="518" spans="1:9">
      <c r="A518" t="s">
        <v>10</v>
      </c>
      <c r="B518" t="s">
        <v>9</v>
      </c>
      <c r="C518" t="s">
        <v>19</v>
      </c>
      <c r="D518" t="s">
        <v>14</v>
      </c>
      <c r="E518" t="s">
        <v>10</v>
      </c>
      <c r="F518" s="2">
        <v>44631</v>
      </c>
      <c r="G518" s="2">
        <v>44634</v>
      </c>
      <c r="H518" s="3">
        <v>14265</v>
      </c>
      <c r="I518" t="s">
        <v>163</v>
      </c>
    </row>
    <row r="519" spans="1:9">
      <c r="A519" t="s">
        <v>10</v>
      </c>
      <c r="B519" t="s">
        <v>9</v>
      </c>
      <c r="C519" t="s">
        <v>19</v>
      </c>
      <c r="D519" t="s">
        <v>14</v>
      </c>
      <c r="E519" t="s">
        <v>10</v>
      </c>
      <c r="F519" s="2">
        <v>44634</v>
      </c>
      <c r="G519" s="2">
        <v>44636</v>
      </c>
      <c r="H519" s="3">
        <v>33332.49</v>
      </c>
      <c r="I519" t="s">
        <v>274</v>
      </c>
    </row>
    <row r="520" spans="1:9">
      <c r="A520" t="s">
        <v>10</v>
      </c>
      <c r="B520" t="s">
        <v>9</v>
      </c>
      <c r="C520" t="s">
        <v>19</v>
      </c>
      <c r="D520" t="s">
        <v>14</v>
      </c>
      <c r="E520" t="s">
        <v>10</v>
      </c>
      <c r="F520" s="2">
        <v>44638</v>
      </c>
      <c r="G520" s="2">
        <v>44645</v>
      </c>
      <c r="H520" s="3">
        <v>44757.06</v>
      </c>
      <c r="I520" t="s">
        <v>106</v>
      </c>
    </row>
    <row r="521" spans="1:9">
      <c r="A521" t="s">
        <v>10</v>
      </c>
      <c r="B521" t="s">
        <v>9</v>
      </c>
      <c r="C521" t="s">
        <v>19</v>
      </c>
      <c r="D521" t="s">
        <v>14</v>
      </c>
      <c r="E521" t="s">
        <v>10</v>
      </c>
      <c r="F521" s="2">
        <v>44644</v>
      </c>
      <c r="G521" s="2">
        <v>44648</v>
      </c>
      <c r="H521" s="3">
        <v>21705</v>
      </c>
      <c r="I521" t="s">
        <v>544</v>
      </c>
    </row>
    <row r="522" spans="1:9">
      <c r="A522" t="s">
        <v>10</v>
      </c>
      <c r="B522" t="s">
        <v>9</v>
      </c>
      <c r="C522" t="s">
        <v>19</v>
      </c>
      <c r="D522" t="s">
        <v>14</v>
      </c>
      <c r="E522" t="s">
        <v>10</v>
      </c>
      <c r="F522" s="2">
        <v>44644</v>
      </c>
      <c r="G522" s="2">
        <v>44648</v>
      </c>
      <c r="H522" s="3">
        <v>23505</v>
      </c>
      <c r="I522" t="s">
        <v>544</v>
      </c>
    </row>
    <row r="523" spans="1:9">
      <c r="A523" t="s">
        <v>10</v>
      </c>
      <c r="B523" t="s">
        <v>9</v>
      </c>
      <c r="C523" t="s">
        <v>19</v>
      </c>
      <c r="D523" t="s">
        <v>14</v>
      </c>
      <c r="E523" t="s">
        <v>10</v>
      </c>
      <c r="F523" s="2">
        <v>44644</v>
      </c>
      <c r="G523" s="2">
        <v>44648</v>
      </c>
      <c r="H523" s="3">
        <v>19505</v>
      </c>
      <c r="I523" t="s">
        <v>544</v>
      </c>
    </row>
    <row r="524" spans="1:9">
      <c r="A524" t="s">
        <v>10</v>
      </c>
      <c r="B524" t="s">
        <v>9</v>
      </c>
      <c r="C524" t="s">
        <v>19</v>
      </c>
      <c r="D524" t="s">
        <v>14</v>
      </c>
      <c r="E524" t="s">
        <v>10</v>
      </c>
      <c r="F524" s="2">
        <v>44644</v>
      </c>
      <c r="G524" s="2">
        <v>44648</v>
      </c>
      <c r="H524" s="3">
        <v>24685</v>
      </c>
      <c r="I524" t="s">
        <v>544</v>
      </c>
    </row>
    <row r="525" spans="1:9">
      <c r="A525" t="s">
        <v>10</v>
      </c>
      <c r="B525" t="s">
        <v>9</v>
      </c>
      <c r="C525" t="s">
        <v>19</v>
      </c>
      <c r="D525" t="s">
        <v>14</v>
      </c>
      <c r="E525" t="s">
        <v>10</v>
      </c>
      <c r="F525" s="2">
        <v>44644</v>
      </c>
      <c r="G525" s="2">
        <v>44648</v>
      </c>
      <c r="H525" s="3">
        <v>19705</v>
      </c>
      <c r="I525" t="s">
        <v>544</v>
      </c>
    </row>
    <row r="526" spans="1:9">
      <c r="A526" t="s">
        <v>10</v>
      </c>
      <c r="B526" t="s">
        <v>9</v>
      </c>
      <c r="C526" t="s">
        <v>102</v>
      </c>
      <c r="D526" t="s">
        <v>14</v>
      </c>
      <c r="E526" t="s">
        <v>10</v>
      </c>
      <c r="F526" s="2">
        <v>44306</v>
      </c>
      <c r="G526" s="2">
        <v>44309</v>
      </c>
      <c r="H526" s="3">
        <v>11223.84</v>
      </c>
      <c r="I526" t="s">
        <v>100</v>
      </c>
    </row>
    <row r="527" spans="1:9">
      <c r="A527" t="s">
        <v>10</v>
      </c>
      <c r="B527" t="s">
        <v>9</v>
      </c>
      <c r="C527" t="s">
        <v>102</v>
      </c>
      <c r="D527" t="s">
        <v>14</v>
      </c>
      <c r="E527" t="s">
        <v>10</v>
      </c>
      <c r="F527" s="2">
        <v>44432</v>
      </c>
      <c r="G527" s="2">
        <v>44435</v>
      </c>
      <c r="H527" s="3">
        <v>20760</v>
      </c>
      <c r="I527" t="s">
        <v>303</v>
      </c>
    </row>
    <row r="528" spans="1:9">
      <c r="A528" t="s">
        <v>10</v>
      </c>
      <c r="B528" t="s">
        <v>9</v>
      </c>
      <c r="C528" t="s">
        <v>102</v>
      </c>
      <c r="D528" t="s">
        <v>14</v>
      </c>
      <c r="E528" t="s">
        <v>10</v>
      </c>
      <c r="F528" s="2">
        <v>44432</v>
      </c>
      <c r="G528" s="2">
        <v>44435</v>
      </c>
      <c r="H528" s="3">
        <v>9000</v>
      </c>
      <c r="I528" t="s">
        <v>274</v>
      </c>
    </row>
    <row r="529" spans="1:9">
      <c r="A529" t="s">
        <v>10</v>
      </c>
      <c r="B529" t="s">
        <v>9</v>
      </c>
      <c r="C529" t="s">
        <v>102</v>
      </c>
      <c r="D529" t="s">
        <v>14</v>
      </c>
      <c r="E529" t="s">
        <v>10</v>
      </c>
      <c r="F529" s="2">
        <v>44481</v>
      </c>
      <c r="G529" s="2">
        <v>44487</v>
      </c>
      <c r="H529" s="3">
        <v>17400</v>
      </c>
      <c r="I529" t="s">
        <v>374</v>
      </c>
    </row>
    <row r="530" spans="1:9">
      <c r="A530" t="s">
        <v>10</v>
      </c>
      <c r="B530" t="s">
        <v>9</v>
      </c>
      <c r="C530" t="s">
        <v>375</v>
      </c>
      <c r="D530" t="s">
        <v>14</v>
      </c>
      <c r="E530" t="s">
        <v>10</v>
      </c>
      <c r="F530" s="2">
        <v>44481</v>
      </c>
      <c r="G530" s="2">
        <v>44487</v>
      </c>
      <c r="H530" s="3">
        <v>17730</v>
      </c>
      <c r="I530" t="s">
        <v>374</v>
      </c>
    </row>
    <row r="531" spans="1:9">
      <c r="A531" t="s">
        <v>10</v>
      </c>
      <c r="B531" t="s">
        <v>9</v>
      </c>
      <c r="C531" t="s">
        <v>375</v>
      </c>
      <c r="D531" t="s">
        <v>14</v>
      </c>
      <c r="E531" t="s">
        <v>10</v>
      </c>
      <c r="F531" s="2">
        <v>44635</v>
      </c>
      <c r="G531" s="2">
        <v>44635</v>
      </c>
      <c r="H531" s="3">
        <v>18610</v>
      </c>
      <c r="I531" t="s">
        <v>362</v>
      </c>
    </row>
    <row r="532" spans="1:9">
      <c r="A532" t="s">
        <v>10</v>
      </c>
      <c r="B532" t="s">
        <v>9</v>
      </c>
      <c r="C532" t="s">
        <v>69</v>
      </c>
      <c r="D532" t="s">
        <v>14</v>
      </c>
      <c r="E532" t="s">
        <v>10</v>
      </c>
      <c r="F532" s="2">
        <v>44462</v>
      </c>
      <c r="G532" s="2">
        <v>44464</v>
      </c>
      <c r="H532" s="3">
        <v>13434.81</v>
      </c>
      <c r="I532" t="s">
        <v>361</v>
      </c>
    </row>
    <row r="533" spans="1:9">
      <c r="A533" t="s">
        <v>10</v>
      </c>
      <c r="B533" t="s">
        <v>9</v>
      </c>
      <c r="C533" t="s">
        <v>69</v>
      </c>
      <c r="D533" t="s">
        <v>14</v>
      </c>
      <c r="E533" t="s">
        <v>10</v>
      </c>
      <c r="F533" s="2">
        <v>44502</v>
      </c>
      <c r="G533" s="2">
        <v>44502</v>
      </c>
      <c r="H533" s="3">
        <v>28999.24</v>
      </c>
      <c r="I533" t="s">
        <v>411</v>
      </c>
    </row>
    <row r="534" spans="1:9">
      <c r="A534" t="s">
        <v>10</v>
      </c>
      <c r="B534" t="s">
        <v>9</v>
      </c>
      <c r="C534" t="s">
        <v>69</v>
      </c>
      <c r="D534" t="s">
        <v>95</v>
      </c>
      <c r="E534" t="s">
        <v>10</v>
      </c>
      <c r="F534" s="2">
        <v>44504</v>
      </c>
      <c r="G534" s="2">
        <v>44509</v>
      </c>
      <c r="H534" s="3">
        <v>21259.19</v>
      </c>
      <c r="I534" t="s">
        <v>166</v>
      </c>
    </row>
    <row r="535" spans="1:9">
      <c r="A535" t="s">
        <v>10</v>
      </c>
      <c r="B535" t="s">
        <v>9</v>
      </c>
      <c r="C535" t="s">
        <v>69</v>
      </c>
      <c r="D535" t="s">
        <v>427</v>
      </c>
      <c r="E535" t="s">
        <v>10</v>
      </c>
      <c r="F535" s="2">
        <v>44511</v>
      </c>
      <c r="G535" s="2">
        <v>44512</v>
      </c>
      <c r="H535" s="3">
        <v>66264.39</v>
      </c>
      <c r="I535" t="s">
        <v>428</v>
      </c>
    </row>
    <row r="536" spans="1:9">
      <c r="A536" t="s">
        <v>10</v>
      </c>
      <c r="B536" t="s">
        <v>9</v>
      </c>
      <c r="C536" t="s">
        <v>69</v>
      </c>
      <c r="D536" t="s">
        <v>14</v>
      </c>
      <c r="E536" t="s">
        <v>10</v>
      </c>
      <c r="F536" s="2">
        <v>44524</v>
      </c>
      <c r="G536" s="2">
        <v>44525</v>
      </c>
      <c r="H536" s="3">
        <v>22990</v>
      </c>
      <c r="I536" t="s">
        <v>253</v>
      </c>
    </row>
    <row r="537" spans="1:9">
      <c r="A537" t="s">
        <v>10</v>
      </c>
      <c r="B537" t="s">
        <v>9</v>
      </c>
      <c r="C537" t="s">
        <v>69</v>
      </c>
      <c r="D537" t="s">
        <v>14</v>
      </c>
      <c r="E537" t="s">
        <v>10</v>
      </c>
      <c r="F537" s="2">
        <v>44524</v>
      </c>
      <c r="G537" s="2">
        <v>44525</v>
      </c>
      <c r="H537" s="3">
        <v>31850</v>
      </c>
      <c r="I537" t="s">
        <v>253</v>
      </c>
    </row>
    <row r="538" spans="1:9">
      <c r="A538" t="s">
        <v>10</v>
      </c>
      <c r="B538" t="s">
        <v>9</v>
      </c>
      <c r="C538" t="s">
        <v>69</v>
      </c>
      <c r="D538" t="s">
        <v>14</v>
      </c>
      <c r="E538" t="s">
        <v>10</v>
      </c>
      <c r="F538" s="2">
        <v>44524</v>
      </c>
      <c r="G538" s="2">
        <v>44525</v>
      </c>
      <c r="H538" s="3">
        <v>11160</v>
      </c>
      <c r="I538" t="s">
        <v>253</v>
      </c>
    </row>
    <row r="539" spans="1:9">
      <c r="A539" t="s">
        <v>10</v>
      </c>
      <c r="B539" t="s">
        <v>9</v>
      </c>
      <c r="C539" t="s">
        <v>69</v>
      </c>
      <c r="D539" t="s">
        <v>14</v>
      </c>
      <c r="E539" t="s">
        <v>10</v>
      </c>
      <c r="F539" s="2">
        <v>44524</v>
      </c>
      <c r="G539" s="2">
        <v>44525</v>
      </c>
      <c r="H539" s="3">
        <v>21330</v>
      </c>
      <c r="I539" t="s">
        <v>253</v>
      </c>
    </row>
    <row r="540" spans="1:9">
      <c r="A540" t="s">
        <v>10</v>
      </c>
      <c r="B540" t="s">
        <v>9</v>
      </c>
      <c r="C540" t="s">
        <v>69</v>
      </c>
      <c r="D540" t="s">
        <v>14</v>
      </c>
      <c r="E540" t="s">
        <v>10</v>
      </c>
      <c r="F540" s="2">
        <v>44531</v>
      </c>
      <c r="G540" s="2">
        <v>44533</v>
      </c>
      <c r="H540" s="3">
        <v>36915</v>
      </c>
      <c r="I540" t="s">
        <v>384</v>
      </c>
    </row>
    <row r="541" spans="1:9">
      <c r="A541" t="s">
        <v>10</v>
      </c>
      <c r="B541" t="s">
        <v>9</v>
      </c>
      <c r="C541" t="s">
        <v>69</v>
      </c>
      <c r="D541" t="s">
        <v>14</v>
      </c>
      <c r="E541" t="s">
        <v>10</v>
      </c>
      <c r="F541" s="2">
        <v>44531</v>
      </c>
      <c r="G541" s="2">
        <v>44533</v>
      </c>
      <c r="H541" s="3">
        <v>29152.5</v>
      </c>
      <c r="I541" t="s">
        <v>469</v>
      </c>
    </row>
    <row r="542" spans="1:9">
      <c r="A542" t="s">
        <v>10</v>
      </c>
      <c r="B542" t="s">
        <v>9</v>
      </c>
      <c r="C542" t="s">
        <v>69</v>
      </c>
      <c r="D542" t="s">
        <v>14</v>
      </c>
      <c r="E542" t="s">
        <v>10</v>
      </c>
      <c r="F542" s="2">
        <v>44531</v>
      </c>
      <c r="G542" s="2">
        <v>44533</v>
      </c>
      <c r="H542" s="3">
        <v>478835</v>
      </c>
      <c r="I542" t="s">
        <v>471</v>
      </c>
    </row>
    <row r="543" spans="1:9">
      <c r="A543" t="s">
        <v>10</v>
      </c>
      <c r="B543" t="s">
        <v>9</v>
      </c>
      <c r="C543" t="s">
        <v>69</v>
      </c>
      <c r="D543" t="s">
        <v>95</v>
      </c>
      <c r="E543" t="s">
        <v>10</v>
      </c>
      <c r="F543" s="2">
        <v>44623</v>
      </c>
      <c r="G543" s="2">
        <v>44623</v>
      </c>
      <c r="H543" s="3">
        <v>5991.5</v>
      </c>
      <c r="I543" t="s">
        <v>520</v>
      </c>
    </row>
    <row r="544" spans="1:9">
      <c r="A544" t="s">
        <v>10</v>
      </c>
      <c r="B544" t="s">
        <v>9</v>
      </c>
      <c r="C544" t="s">
        <v>69</v>
      </c>
      <c r="D544" t="s">
        <v>95</v>
      </c>
      <c r="E544" t="s">
        <v>10</v>
      </c>
      <c r="F544" s="2">
        <v>44623</v>
      </c>
      <c r="G544" s="2">
        <v>44623</v>
      </c>
      <c r="H544" s="3">
        <v>7199</v>
      </c>
      <c r="I544" t="s">
        <v>180</v>
      </c>
    </row>
    <row r="545" spans="1:9">
      <c r="A545" t="s">
        <v>10</v>
      </c>
      <c r="B545" t="s">
        <v>9</v>
      </c>
      <c r="C545" t="s">
        <v>41</v>
      </c>
      <c r="D545" t="s">
        <v>14</v>
      </c>
      <c r="E545" t="s">
        <v>10</v>
      </c>
      <c r="F545" s="2">
        <v>44306</v>
      </c>
      <c r="G545" s="2">
        <v>44309</v>
      </c>
      <c r="H545" s="3">
        <v>10922.7</v>
      </c>
      <c r="I545" t="s">
        <v>100</v>
      </c>
    </row>
    <row r="546" spans="1:9">
      <c r="A546" t="s">
        <v>10</v>
      </c>
      <c r="B546" t="s">
        <v>9</v>
      </c>
      <c r="C546" t="s">
        <v>41</v>
      </c>
      <c r="D546" t="s">
        <v>14</v>
      </c>
      <c r="E546" t="s">
        <v>10</v>
      </c>
      <c r="F546" s="2">
        <v>44376</v>
      </c>
      <c r="G546" s="2">
        <v>44393</v>
      </c>
      <c r="H546" s="3">
        <v>5586</v>
      </c>
      <c r="I546" t="s">
        <v>231</v>
      </c>
    </row>
    <row r="547" spans="1:9">
      <c r="A547" t="s">
        <v>10</v>
      </c>
      <c r="B547" t="s">
        <v>9</v>
      </c>
      <c r="C547" t="s">
        <v>41</v>
      </c>
      <c r="D547" t="s">
        <v>10</v>
      </c>
      <c r="E547" t="s">
        <v>244</v>
      </c>
      <c r="F547" s="2">
        <v>44383</v>
      </c>
      <c r="G547" s="2">
        <v>44389</v>
      </c>
      <c r="H547" s="3">
        <v>16190</v>
      </c>
      <c r="I547" t="s">
        <v>58</v>
      </c>
    </row>
    <row r="548" spans="1:9">
      <c r="A548" t="s">
        <v>10</v>
      </c>
      <c r="B548" t="s">
        <v>9</v>
      </c>
      <c r="C548" t="s">
        <v>41</v>
      </c>
      <c r="D548" t="s">
        <v>10</v>
      </c>
      <c r="E548" t="s">
        <v>244</v>
      </c>
      <c r="F548" s="2">
        <v>44406</v>
      </c>
      <c r="G548" s="2">
        <v>44418</v>
      </c>
      <c r="H548" s="3">
        <v>230250</v>
      </c>
      <c r="I548" t="s">
        <v>270</v>
      </c>
    </row>
    <row r="549" spans="1:9">
      <c r="A549" t="s">
        <v>10</v>
      </c>
      <c r="B549" t="s">
        <v>9</v>
      </c>
      <c r="C549" t="s">
        <v>41</v>
      </c>
      <c r="D549" t="s">
        <v>14</v>
      </c>
      <c r="E549" t="s">
        <v>10</v>
      </c>
      <c r="F549" s="2">
        <v>44432</v>
      </c>
      <c r="G549" s="2">
        <v>44435</v>
      </c>
      <c r="H549" s="3">
        <v>9000</v>
      </c>
      <c r="I549" t="s">
        <v>307</v>
      </c>
    </row>
    <row r="550" spans="1:9">
      <c r="A550" t="s">
        <v>10</v>
      </c>
      <c r="B550" t="s">
        <v>9</v>
      </c>
      <c r="C550" t="s">
        <v>41</v>
      </c>
      <c r="D550" t="s">
        <v>10</v>
      </c>
      <c r="E550" t="s">
        <v>244</v>
      </c>
      <c r="F550" s="2">
        <v>44462</v>
      </c>
      <c r="G550" s="2">
        <v>44464</v>
      </c>
      <c r="H550" s="3">
        <v>16231.33</v>
      </c>
      <c r="I550" t="s">
        <v>360</v>
      </c>
    </row>
    <row r="551" spans="1:9">
      <c r="A551" t="s">
        <v>10</v>
      </c>
      <c r="B551" t="s">
        <v>9</v>
      </c>
      <c r="C551" t="s">
        <v>41</v>
      </c>
      <c r="D551" t="s">
        <v>10</v>
      </c>
      <c r="E551" t="s">
        <v>244</v>
      </c>
      <c r="F551" s="2">
        <v>44497</v>
      </c>
      <c r="G551" s="2">
        <v>44500</v>
      </c>
      <c r="H551" s="3">
        <v>2108.9299999999998</v>
      </c>
      <c r="I551" t="s">
        <v>406</v>
      </c>
    </row>
    <row r="552" spans="1:9">
      <c r="A552" t="s">
        <v>10</v>
      </c>
      <c r="B552" t="s">
        <v>9</v>
      </c>
      <c r="C552" t="s">
        <v>41</v>
      </c>
      <c r="D552" t="s">
        <v>10</v>
      </c>
      <c r="E552" t="s">
        <v>244</v>
      </c>
      <c r="F552" s="2">
        <v>44524</v>
      </c>
      <c r="G552" s="2">
        <v>44525</v>
      </c>
      <c r="H552" s="3">
        <v>7600</v>
      </c>
      <c r="I552" t="s">
        <v>165</v>
      </c>
    </row>
    <row r="553" spans="1:9">
      <c r="A553" t="s">
        <v>10</v>
      </c>
      <c r="B553" t="s">
        <v>9</v>
      </c>
      <c r="C553" t="s">
        <v>41</v>
      </c>
      <c r="D553" t="s">
        <v>14</v>
      </c>
      <c r="E553" t="s">
        <v>10</v>
      </c>
      <c r="F553" s="2">
        <v>44607</v>
      </c>
      <c r="G553" s="2">
        <v>44610</v>
      </c>
      <c r="H553" s="3">
        <v>3392.5</v>
      </c>
      <c r="I553" t="s">
        <v>513</v>
      </c>
    </row>
    <row r="554" spans="1:9">
      <c r="A554" t="s">
        <v>10</v>
      </c>
      <c r="B554" t="s">
        <v>9</v>
      </c>
      <c r="C554" t="s">
        <v>41</v>
      </c>
      <c r="D554" t="s">
        <v>14</v>
      </c>
      <c r="E554" t="s">
        <v>10</v>
      </c>
      <c r="F554" s="2">
        <v>44631</v>
      </c>
      <c r="G554" s="2">
        <v>44634</v>
      </c>
      <c r="H554" s="3">
        <v>4825</v>
      </c>
      <c r="I554" t="s">
        <v>163</v>
      </c>
    </row>
    <row r="555" spans="1:9">
      <c r="A555" t="s">
        <v>10</v>
      </c>
      <c r="B555" t="s">
        <v>9</v>
      </c>
      <c r="C555" t="s">
        <v>420</v>
      </c>
      <c r="D555" t="s">
        <v>421</v>
      </c>
      <c r="E555" t="s">
        <v>422</v>
      </c>
      <c r="F555" s="2">
        <v>44508</v>
      </c>
      <c r="G555" s="2">
        <v>44509</v>
      </c>
      <c r="H555" s="3">
        <v>2496.94</v>
      </c>
      <c r="I555" t="s">
        <v>423</v>
      </c>
    </row>
    <row r="556" spans="1:9">
      <c r="A556" t="s">
        <v>10</v>
      </c>
      <c r="B556" t="s">
        <v>9</v>
      </c>
      <c r="C556" t="s">
        <v>34</v>
      </c>
      <c r="D556" t="s">
        <v>35</v>
      </c>
      <c r="E556" t="s">
        <v>10</v>
      </c>
      <c r="F556" s="2">
        <v>44383</v>
      </c>
      <c r="G556" s="2">
        <v>44389</v>
      </c>
      <c r="H556" s="3">
        <v>13420</v>
      </c>
      <c r="I556" t="s">
        <v>56</v>
      </c>
    </row>
    <row r="557" spans="1:9">
      <c r="A557" t="s">
        <v>10</v>
      </c>
      <c r="B557" t="s">
        <v>9</v>
      </c>
      <c r="C557" t="s">
        <v>34</v>
      </c>
      <c r="D557" t="s">
        <v>35</v>
      </c>
      <c r="E557" t="s">
        <v>10</v>
      </c>
      <c r="F557" s="2">
        <v>44413</v>
      </c>
      <c r="G557" s="2">
        <v>44425</v>
      </c>
      <c r="H557" s="3">
        <v>3276.56</v>
      </c>
      <c r="I557" t="s">
        <v>248</v>
      </c>
    </row>
    <row r="558" spans="1:9">
      <c r="A558" t="s">
        <v>10</v>
      </c>
      <c r="B558" t="s">
        <v>9</v>
      </c>
      <c r="C558" t="s">
        <v>34</v>
      </c>
      <c r="D558" t="s">
        <v>35</v>
      </c>
      <c r="E558" t="s">
        <v>10</v>
      </c>
      <c r="F558" s="2">
        <v>44431</v>
      </c>
      <c r="G558" s="2">
        <v>44435</v>
      </c>
      <c r="H558" s="3">
        <v>14432.5</v>
      </c>
      <c r="I558" t="s">
        <v>292</v>
      </c>
    </row>
    <row r="559" spans="1:9">
      <c r="A559" t="s">
        <v>10</v>
      </c>
      <c r="B559" t="s">
        <v>9</v>
      </c>
      <c r="C559" t="s">
        <v>34</v>
      </c>
      <c r="D559" t="s">
        <v>35</v>
      </c>
      <c r="E559" t="s">
        <v>10</v>
      </c>
      <c r="F559" s="2">
        <v>44434</v>
      </c>
      <c r="G559" s="2">
        <v>44435</v>
      </c>
      <c r="H559" s="3">
        <v>17756</v>
      </c>
      <c r="I559" t="s">
        <v>323</v>
      </c>
    </row>
    <row r="560" spans="1:9">
      <c r="A560" t="s">
        <v>10</v>
      </c>
      <c r="B560" t="s">
        <v>9</v>
      </c>
      <c r="C560" t="s">
        <v>34</v>
      </c>
      <c r="D560" t="s">
        <v>35</v>
      </c>
      <c r="E560" t="s">
        <v>10</v>
      </c>
      <c r="F560" s="2">
        <v>44482</v>
      </c>
      <c r="G560" s="2">
        <v>44483</v>
      </c>
      <c r="H560" s="3">
        <v>6388.25</v>
      </c>
      <c r="I560" t="s">
        <v>20</v>
      </c>
    </row>
    <row r="561" spans="1:9">
      <c r="A561" t="s">
        <v>10</v>
      </c>
      <c r="B561" t="s">
        <v>9</v>
      </c>
      <c r="C561" t="s">
        <v>34</v>
      </c>
      <c r="D561" t="s">
        <v>35</v>
      </c>
      <c r="E561" t="s">
        <v>10</v>
      </c>
      <c r="F561" s="2">
        <v>44482</v>
      </c>
      <c r="G561" s="2">
        <v>44483</v>
      </c>
      <c r="H561" s="3">
        <v>4580.08</v>
      </c>
      <c r="I561" t="s">
        <v>20</v>
      </c>
    </row>
    <row r="562" spans="1:9">
      <c r="A562" t="s">
        <v>10</v>
      </c>
      <c r="B562" t="s">
        <v>9</v>
      </c>
      <c r="C562" t="s">
        <v>34</v>
      </c>
      <c r="D562" t="s">
        <v>35</v>
      </c>
      <c r="E562" t="s">
        <v>10</v>
      </c>
      <c r="F562" s="2">
        <v>44482</v>
      </c>
      <c r="G562" s="2">
        <v>44483</v>
      </c>
      <c r="H562" s="3">
        <v>8758.69</v>
      </c>
      <c r="I562" t="s">
        <v>20</v>
      </c>
    </row>
    <row r="563" spans="1:9">
      <c r="A563" t="s">
        <v>10</v>
      </c>
      <c r="B563" t="s">
        <v>9</v>
      </c>
      <c r="C563" t="s">
        <v>34</v>
      </c>
      <c r="D563" t="s">
        <v>35</v>
      </c>
      <c r="E563" t="s">
        <v>10</v>
      </c>
      <c r="F563" s="2">
        <v>44482</v>
      </c>
      <c r="G563" s="2">
        <v>44483</v>
      </c>
      <c r="H563" s="3">
        <v>6770.2</v>
      </c>
      <c r="I563" t="s">
        <v>20</v>
      </c>
    </row>
    <row r="564" spans="1:9">
      <c r="A564" t="s">
        <v>10</v>
      </c>
      <c r="B564" t="s">
        <v>9</v>
      </c>
      <c r="C564" t="s">
        <v>34</v>
      </c>
      <c r="D564" t="s">
        <v>35</v>
      </c>
      <c r="E564" t="s">
        <v>10</v>
      </c>
      <c r="F564" s="2">
        <v>44491</v>
      </c>
      <c r="G564" s="2">
        <v>44495</v>
      </c>
      <c r="H564" s="3">
        <v>2213.75</v>
      </c>
      <c r="I564" t="s">
        <v>20</v>
      </c>
    </row>
    <row r="565" spans="1:9">
      <c r="A565" t="s">
        <v>10</v>
      </c>
      <c r="B565" t="s">
        <v>9</v>
      </c>
      <c r="C565" t="s">
        <v>34</v>
      </c>
      <c r="D565" t="s">
        <v>35</v>
      </c>
      <c r="E565" t="s">
        <v>10</v>
      </c>
      <c r="F565" s="2">
        <v>44504</v>
      </c>
      <c r="G565" s="2">
        <v>44509</v>
      </c>
      <c r="H565" s="3">
        <v>54147.5</v>
      </c>
      <c r="I565" t="s">
        <v>412</v>
      </c>
    </row>
    <row r="566" spans="1:9">
      <c r="A566" t="s">
        <v>10</v>
      </c>
      <c r="B566" t="s">
        <v>9</v>
      </c>
      <c r="C566" t="s">
        <v>34</v>
      </c>
      <c r="D566" t="s">
        <v>35</v>
      </c>
      <c r="E566" t="s">
        <v>10</v>
      </c>
      <c r="F566" s="2">
        <v>44516</v>
      </c>
      <c r="G566" s="2">
        <v>44517</v>
      </c>
      <c r="H566" s="3">
        <v>23500</v>
      </c>
      <c r="I566" t="s">
        <v>429</v>
      </c>
    </row>
    <row r="567" spans="1:9">
      <c r="A567" t="s">
        <v>10</v>
      </c>
      <c r="B567" t="s">
        <v>9</v>
      </c>
      <c r="C567" t="s">
        <v>34</v>
      </c>
      <c r="D567" t="s">
        <v>35</v>
      </c>
      <c r="E567" t="s">
        <v>10</v>
      </c>
      <c r="F567" s="2">
        <v>44531</v>
      </c>
      <c r="G567" s="2">
        <v>44533</v>
      </c>
      <c r="H567" s="3">
        <v>58610</v>
      </c>
      <c r="I567" t="s">
        <v>98</v>
      </c>
    </row>
    <row r="568" spans="1:9">
      <c r="A568" t="s">
        <v>10</v>
      </c>
      <c r="B568" t="s">
        <v>9</v>
      </c>
      <c r="C568" t="s">
        <v>34</v>
      </c>
      <c r="D568" t="s">
        <v>35</v>
      </c>
      <c r="E568" t="s">
        <v>10</v>
      </c>
      <c r="F568" s="2">
        <v>44634</v>
      </c>
      <c r="G568" s="2">
        <v>44636</v>
      </c>
      <c r="H568" s="3">
        <v>2245.7199999999998</v>
      </c>
      <c r="I568" t="s">
        <v>20</v>
      </c>
    </row>
    <row r="569" spans="1:9">
      <c r="A569" t="s">
        <v>10</v>
      </c>
      <c r="B569" t="s">
        <v>9</v>
      </c>
      <c r="C569" t="s">
        <v>10</v>
      </c>
      <c r="D569" t="s">
        <v>14</v>
      </c>
      <c r="E569" t="s">
        <v>10</v>
      </c>
      <c r="F569" s="2">
        <v>44305</v>
      </c>
      <c r="G569" s="2">
        <v>44307</v>
      </c>
      <c r="H569" s="3">
        <v>6611</v>
      </c>
      <c r="I569" t="s">
        <v>16</v>
      </c>
    </row>
    <row r="570" spans="1:9">
      <c r="A570" t="s">
        <v>10</v>
      </c>
      <c r="B570" t="s">
        <v>9</v>
      </c>
      <c r="C570" t="s">
        <v>10</v>
      </c>
      <c r="D570" t="s">
        <v>14</v>
      </c>
      <c r="E570" t="s">
        <v>10</v>
      </c>
      <c r="F570" s="2">
        <v>44309</v>
      </c>
      <c r="G570" s="2">
        <v>44323</v>
      </c>
      <c r="H570" s="3">
        <v>7965.12</v>
      </c>
      <c r="I570" t="s">
        <v>101</v>
      </c>
    </row>
    <row r="571" spans="1:9">
      <c r="A571" t="s">
        <v>10</v>
      </c>
      <c r="B571" t="s">
        <v>9</v>
      </c>
      <c r="C571" t="s">
        <v>10</v>
      </c>
      <c r="D571" t="s">
        <v>14</v>
      </c>
      <c r="E571" t="s">
        <v>10</v>
      </c>
      <c r="F571" s="2">
        <v>44309</v>
      </c>
      <c r="G571" s="2">
        <v>44323</v>
      </c>
      <c r="H571" s="3">
        <v>8670.06</v>
      </c>
      <c r="I571" t="s">
        <v>101</v>
      </c>
    </row>
    <row r="572" spans="1:9">
      <c r="A572" t="s">
        <v>10</v>
      </c>
      <c r="B572" t="s">
        <v>9</v>
      </c>
      <c r="C572" t="s">
        <v>10</v>
      </c>
      <c r="D572" t="s">
        <v>14</v>
      </c>
      <c r="E572" t="s">
        <v>10</v>
      </c>
      <c r="F572" s="2">
        <v>44432</v>
      </c>
      <c r="G572" s="2">
        <v>44435</v>
      </c>
      <c r="H572" s="3">
        <v>23190.5</v>
      </c>
      <c r="I572" t="s">
        <v>20</v>
      </c>
    </row>
    <row r="573" spans="1:9">
      <c r="A573" t="s">
        <v>10</v>
      </c>
      <c r="B573" t="s">
        <v>9</v>
      </c>
      <c r="C573" t="s">
        <v>10</v>
      </c>
      <c r="D573" t="s">
        <v>14</v>
      </c>
      <c r="E573" t="s">
        <v>10</v>
      </c>
      <c r="F573" s="2">
        <v>44432</v>
      </c>
      <c r="G573" s="2">
        <v>44435</v>
      </c>
      <c r="H573" s="3">
        <v>12075</v>
      </c>
      <c r="I573" t="s">
        <v>20</v>
      </c>
    </row>
    <row r="574" spans="1:9">
      <c r="A574" t="s">
        <v>10</v>
      </c>
      <c r="B574" t="s">
        <v>9</v>
      </c>
      <c r="C574" t="s">
        <v>143</v>
      </c>
      <c r="D574" t="s">
        <v>12</v>
      </c>
      <c r="E574" t="s">
        <v>10</v>
      </c>
      <c r="F574" s="2">
        <v>44295</v>
      </c>
      <c r="G574" s="2">
        <v>44302</v>
      </c>
      <c r="H574" s="3">
        <v>22659.89</v>
      </c>
      <c r="I574" t="s">
        <v>223</v>
      </c>
    </row>
    <row r="575" spans="1:9">
      <c r="A575" t="s">
        <v>10</v>
      </c>
      <c r="B575" t="s">
        <v>9</v>
      </c>
      <c r="C575" t="s">
        <v>143</v>
      </c>
      <c r="D575" t="s">
        <v>12</v>
      </c>
      <c r="E575" t="s">
        <v>10</v>
      </c>
      <c r="F575" s="2">
        <v>44328</v>
      </c>
      <c r="G575" s="2">
        <v>44329</v>
      </c>
      <c r="H575" s="3">
        <v>6563.55</v>
      </c>
      <c r="I575" t="s">
        <v>157</v>
      </c>
    </row>
    <row r="576" spans="1:9">
      <c r="A576" t="s">
        <v>10</v>
      </c>
      <c r="B576" t="s">
        <v>9</v>
      </c>
      <c r="C576" t="s">
        <v>143</v>
      </c>
      <c r="D576" t="s">
        <v>12</v>
      </c>
      <c r="E576" t="s">
        <v>10</v>
      </c>
      <c r="F576" s="2">
        <v>44355</v>
      </c>
      <c r="G576" s="2">
        <v>44365</v>
      </c>
      <c r="H576" s="3">
        <v>22154.75</v>
      </c>
      <c r="I576" t="s">
        <v>20</v>
      </c>
    </row>
    <row r="577" spans="1:9">
      <c r="A577" t="s">
        <v>10</v>
      </c>
      <c r="B577" t="s">
        <v>9</v>
      </c>
      <c r="C577" t="s">
        <v>143</v>
      </c>
      <c r="D577" t="s">
        <v>12</v>
      </c>
      <c r="E577" t="s">
        <v>10</v>
      </c>
      <c r="F577" s="2">
        <v>44396</v>
      </c>
      <c r="G577" s="2">
        <v>44397</v>
      </c>
      <c r="H577" s="3">
        <v>30072.5</v>
      </c>
      <c r="I577" t="s">
        <v>253</v>
      </c>
    </row>
    <row r="578" spans="1:9">
      <c r="A578" t="s">
        <v>10</v>
      </c>
      <c r="B578" t="s">
        <v>9</v>
      </c>
      <c r="C578" t="s">
        <v>143</v>
      </c>
      <c r="D578" t="s">
        <v>12</v>
      </c>
      <c r="E578" t="s">
        <v>10</v>
      </c>
      <c r="F578" s="2">
        <v>44481</v>
      </c>
      <c r="G578" s="2">
        <v>44487</v>
      </c>
      <c r="H578" s="3">
        <v>9650</v>
      </c>
      <c r="I578" t="s">
        <v>371</v>
      </c>
    </row>
    <row r="579" spans="1:9">
      <c r="A579" t="s">
        <v>10</v>
      </c>
      <c r="B579" t="s">
        <v>9</v>
      </c>
      <c r="C579" t="s">
        <v>143</v>
      </c>
      <c r="D579" t="s">
        <v>12</v>
      </c>
      <c r="E579" t="s">
        <v>10</v>
      </c>
      <c r="F579" s="2">
        <v>44481</v>
      </c>
      <c r="G579" s="2">
        <v>44487</v>
      </c>
      <c r="H579" s="3">
        <v>13000</v>
      </c>
      <c r="I579" t="s">
        <v>59</v>
      </c>
    </row>
    <row r="580" spans="1:9">
      <c r="A580" t="s">
        <v>10</v>
      </c>
      <c r="B580" t="s">
        <v>9</v>
      </c>
      <c r="C580" t="s">
        <v>143</v>
      </c>
      <c r="D580" t="s">
        <v>12</v>
      </c>
      <c r="E580" t="s">
        <v>10</v>
      </c>
      <c r="F580" s="2">
        <v>44481</v>
      </c>
      <c r="G580" s="2">
        <v>44487</v>
      </c>
      <c r="H580" s="3">
        <v>7300</v>
      </c>
      <c r="I580" t="s">
        <v>376</v>
      </c>
    </row>
    <row r="581" spans="1:9">
      <c r="A581" t="s">
        <v>10</v>
      </c>
      <c r="B581" t="s">
        <v>9</v>
      </c>
      <c r="C581" t="s">
        <v>143</v>
      </c>
      <c r="D581" t="s">
        <v>12</v>
      </c>
      <c r="E581" t="s">
        <v>10</v>
      </c>
      <c r="F581" s="2">
        <v>44496</v>
      </c>
      <c r="G581" s="2">
        <v>44506</v>
      </c>
      <c r="H581" s="3">
        <v>4754.2</v>
      </c>
      <c r="I581" t="s">
        <v>305</v>
      </c>
    </row>
    <row r="582" spans="1:9">
      <c r="A582" t="s">
        <v>10</v>
      </c>
      <c r="B582" t="s">
        <v>9</v>
      </c>
      <c r="C582" t="s">
        <v>143</v>
      </c>
      <c r="D582" t="s">
        <v>12</v>
      </c>
      <c r="E582" t="s">
        <v>10</v>
      </c>
      <c r="F582" s="2">
        <v>44496</v>
      </c>
      <c r="G582" s="2">
        <v>44506</v>
      </c>
      <c r="H582" s="3">
        <v>9902</v>
      </c>
      <c r="I582" t="s">
        <v>106</v>
      </c>
    </row>
    <row r="583" spans="1:9">
      <c r="A583" t="s">
        <v>10</v>
      </c>
      <c r="B583" t="s">
        <v>9</v>
      </c>
      <c r="C583" t="s">
        <v>143</v>
      </c>
      <c r="D583" t="s">
        <v>12</v>
      </c>
      <c r="E583" t="s">
        <v>10</v>
      </c>
      <c r="F583" s="2">
        <v>44529</v>
      </c>
      <c r="G583" s="2">
        <v>44529</v>
      </c>
      <c r="H583" s="3">
        <v>4530.32</v>
      </c>
      <c r="I583" t="s">
        <v>455</v>
      </c>
    </row>
    <row r="584" spans="1:9">
      <c r="A584" t="s">
        <v>10</v>
      </c>
      <c r="B584" t="s">
        <v>9</v>
      </c>
      <c r="C584" t="s">
        <v>143</v>
      </c>
      <c r="D584" t="s">
        <v>12</v>
      </c>
      <c r="E584" t="s">
        <v>10</v>
      </c>
      <c r="F584" s="2">
        <v>44516</v>
      </c>
      <c r="G584" s="2">
        <v>44517</v>
      </c>
      <c r="H584" s="3">
        <v>24035</v>
      </c>
      <c r="I584" t="s">
        <v>165</v>
      </c>
    </row>
    <row r="585" spans="1:9">
      <c r="A585" t="s">
        <v>10</v>
      </c>
      <c r="B585" t="s">
        <v>9</v>
      </c>
      <c r="C585" t="s">
        <v>143</v>
      </c>
      <c r="D585" t="s">
        <v>12</v>
      </c>
      <c r="E585" t="s">
        <v>10</v>
      </c>
      <c r="F585" s="2">
        <v>44531</v>
      </c>
      <c r="G585" s="2">
        <v>44533</v>
      </c>
      <c r="H585" s="3">
        <v>2021.13</v>
      </c>
      <c r="I585" t="s">
        <v>59</v>
      </c>
    </row>
    <row r="586" spans="1:9">
      <c r="A586" t="s">
        <v>10</v>
      </c>
      <c r="B586" t="s">
        <v>9</v>
      </c>
      <c r="C586" t="s">
        <v>143</v>
      </c>
      <c r="D586" t="s">
        <v>12</v>
      </c>
      <c r="E586" t="s">
        <v>10</v>
      </c>
      <c r="F586" s="2">
        <v>44588</v>
      </c>
      <c r="G586" s="2">
        <v>44592</v>
      </c>
      <c r="H586" s="3">
        <v>8194.7800000000007</v>
      </c>
      <c r="I586" t="s">
        <v>163</v>
      </c>
    </row>
    <row r="587" spans="1:9">
      <c r="A587" t="s">
        <v>10</v>
      </c>
      <c r="B587" t="s">
        <v>9</v>
      </c>
      <c r="C587" t="s">
        <v>143</v>
      </c>
      <c r="D587" t="s">
        <v>12</v>
      </c>
      <c r="E587" t="s">
        <v>10</v>
      </c>
      <c r="F587" s="2">
        <v>44607</v>
      </c>
      <c r="G587" s="2">
        <v>44610</v>
      </c>
      <c r="H587" s="3">
        <v>2300</v>
      </c>
      <c r="I587" t="s">
        <v>512</v>
      </c>
    </row>
    <row r="588" spans="1:9">
      <c r="A588" t="s">
        <v>10</v>
      </c>
      <c r="B588" t="s">
        <v>9</v>
      </c>
      <c r="C588" t="s">
        <v>143</v>
      </c>
      <c r="D588" t="s">
        <v>12</v>
      </c>
      <c r="E588" t="s">
        <v>10</v>
      </c>
      <c r="F588" s="2">
        <v>44631</v>
      </c>
      <c r="G588" s="2">
        <v>44634</v>
      </c>
      <c r="H588" s="3">
        <v>15170</v>
      </c>
      <c r="I588" t="s">
        <v>20</v>
      </c>
    </row>
    <row r="589" spans="1:9">
      <c r="A589" t="s">
        <v>10</v>
      </c>
      <c r="B589" t="s">
        <v>9</v>
      </c>
      <c r="C589" t="s">
        <v>584</v>
      </c>
      <c r="D589" t="s">
        <v>25</v>
      </c>
      <c r="E589" t="s">
        <v>10</v>
      </c>
      <c r="F589" s="2">
        <v>44292</v>
      </c>
      <c r="G589" s="2">
        <v>44295</v>
      </c>
      <c r="H589" s="3">
        <v>6947.73</v>
      </c>
      <c r="I589" t="s">
        <v>20</v>
      </c>
    </row>
    <row r="590" spans="1:9" ht="15.75" thickBot="1">
      <c r="H590" s="9">
        <f>H571+H570+H569+H545+H526+H488+H487+H486+H485+H446+H437+H422+H403+H349+H340+H324+H285+H267+H266+H253+H245+H230+H187+H136+H120+H61+H45+H32</f>
        <v>154744.28</v>
      </c>
    </row>
    <row r="591" spans="1:9" ht="15.75" thickTop="1"/>
    <row r="594" spans="8:8">
      <c r="H594" s="4">
        <f>SUM(H3:H593)</f>
        <v>13906704.680000002</v>
      </c>
    </row>
  </sheetData>
  <autoFilter ref="A1:I590"/>
  <sortState ref="A2:I594">
    <sortCondition ref="C2:C59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topLeftCell="B1" workbookViewId="0">
      <selection activeCell="O2" sqref="O2"/>
    </sheetView>
  </sheetViews>
  <sheetFormatPr defaultRowHeight="15"/>
  <cols>
    <col min="1" max="1" width="34.5703125" bestFit="1" customWidth="1"/>
    <col min="2" max="5" width="12.5703125" bestFit="1" customWidth="1"/>
    <col min="6" max="6" width="14.140625" bestFit="1" customWidth="1"/>
    <col min="7" max="8" width="12.5703125" bestFit="1" customWidth="1"/>
    <col min="9" max="9" width="14.140625" bestFit="1" customWidth="1"/>
    <col min="10" max="12" width="12.5703125" bestFit="1" customWidth="1"/>
    <col min="13" max="13" width="14.140625" bestFit="1" customWidth="1"/>
    <col min="15" max="15" width="15.140625" bestFit="1" customWidth="1"/>
  </cols>
  <sheetData>
    <row r="1" spans="1:15" ht="18" thickBot="1">
      <c r="A1" s="6" t="s">
        <v>1099</v>
      </c>
      <c r="B1" s="7">
        <v>44287</v>
      </c>
      <c r="C1" s="7">
        <v>44317</v>
      </c>
      <c r="D1" s="7">
        <v>44348</v>
      </c>
      <c r="E1" s="7">
        <v>44378</v>
      </c>
      <c r="F1" s="7">
        <v>44409</v>
      </c>
      <c r="G1" s="7">
        <v>44440</v>
      </c>
      <c r="H1" s="7">
        <v>44470</v>
      </c>
      <c r="I1" s="7">
        <v>44501</v>
      </c>
      <c r="J1" s="7">
        <v>44531</v>
      </c>
      <c r="K1" s="7">
        <v>44562</v>
      </c>
      <c r="L1" s="7">
        <v>44593</v>
      </c>
      <c r="M1" s="7">
        <v>44621</v>
      </c>
    </row>
    <row r="2" spans="1:15" ht="15.75" thickTop="1">
      <c r="A2" t="s">
        <v>29</v>
      </c>
      <c r="B2" s="5">
        <f>SUM(' 2021 2022'!H6:H7)</f>
        <v>34767</v>
      </c>
      <c r="E2" s="5">
        <f>' 2021 2022'!H8</f>
        <v>2768.63</v>
      </c>
      <c r="F2" s="5">
        <f>SUM(' 2021 2022'!H10:H11)</f>
        <v>12523.5</v>
      </c>
      <c r="G2" s="5">
        <f>' 2021 2022'!H9+' 2021 2022'!H12+' 2021 2022'!H12+' 2021 2022'!H13</f>
        <v>93695</v>
      </c>
      <c r="I2" s="5">
        <f>SUM(' 2021 2022'!H14:H17)</f>
        <v>40390.97</v>
      </c>
      <c r="O2" s="5">
        <f>SUM(B2:N2)</f>
        <v>184145.1</v>
      </c>
    </row>
    <row r="3" spans="1:15">
      <c r="A3" t="s">
        <v>24</v>
      </c>
      <c r="B3" s="5">
        <f>SUM(' 2021 2022'!H18:H19)</f>
        <v>36219.020000000004</v>
      </c>
      <c r="E3" s="5">
        <f>SUM(' 2021 2022'!H20:H22)</f>
        <v>43674.15</v>
      </c>
      <c r="G3" s="5">
        <f>' 2021 2022'!H23</f>
        <v>12400.63</v>
      </c>
      <c r="I3" s="5">
        <f>SUM(' 2021 2022'!H24:H25)</f>
        <v>35800</v>
      </c>
      <c r="L3" s="5">
        <f>' 2021 2022'!H26</f>
        <v>25338</v>
      </c>
      <c r="M3" s="5">
        <f>' 2021 2022'!H27</f>
        <v>4255</v>
      </c>
      <c r="O3" s="5">
        <f>SUM(B3:N3)</f>
        <v>157686.80000000002</v>
      </c>
    </row>
    <row r="4" spans="1:15">
      <c r="A4" t="s">
        <v>407</v>
      </c>
      <c r="B4" s="5"/>
      <c r="E4" s="5"/>
      <c r="G4" s="5"/>
      <c r="I4" s="5">
        <f>SUM(' 2021 2022'!H28:H29)</f>
        <v>2903.75</v>
      </c>
      <c r="L4" s="5"/>
      <c r="M4" s="5"/>
      <c r="O4" s="5">
        <f>SUM(B4:N4)</f>
        <v>2903.75</v>
      </c>
    </row>
    <row r="5" spans="1:15">
      <c r="A5" t="s">
        <v>528</v>
      </c>
      <c r="B5" s="5"/>
      <c r="E5" s="5"/>
      <c r="G5" s="5"/>
      <c r="I5" s="5"/>
      <c r="L5" s="5"/>
      <c r="M5" s="5">
        <f>' 2021 2022'!H30</f>
        <v>13210</v>
      </c>
      <c r="O5" s="5">
        <f>SUM(B5:N5)</f>
        <v>13210</v>
      </c>
    </row>
    <row r="6" spans="1:15">
      <c r="A6" t="s">
        <v>169</v>
      </c>
      <c r="M6" s="5">
        <f>' 2021 2022'!H31</f>
        <v>120790</v>
      </c>
      <c r="O6" s="5">
        <f>SUM(M6:M6)</f>
        <v>120790</v>
      </c>
    </row>
    <row r="7" spans="1:15">
      <c r="A7" t="s">
        <v>73</v>
      </c>
      <c r="B7" s="5">
        <f>SUM(' 2021 2022'!H32:H33)</f>
        <v>35729.42</v>
      </c>
      <c r="C7" s="5">
        <f>' 2021 2022'!H34</f>
        <v>1197</v>
      </c>
      <c r="F7" s="5">
        <f>SUM(' 2021 2022'!H35:H36)</f>
        <v>23510.2</v>
      </c>
      <c r="H7" s="5">
        <f>' 2021 2022'!H37</f>
        <v>14550</v>
      </c>
      <c r="I7" s="5">
        <f>' 2021 2022'!H38</f>
        <v>22500</v>
      </c>
      <c r="L7" s="5">
        <f>' 2021 2022'!H39</f>
        <v>16120</v>
      </c>
      <c r="M7" s="5">
        <f>SUM(' 2021 2022'!H40:H41)</f>
        <v>17779</v>
      </c>
      <c r="O7" s="5">
        <f t="shared" ref="O7:O15" si="0">SUM(B7:N7)</f>
        <v>131385.62</v>
      </c>
    </row>
    <row r="8" spans="1:15">
      <c r="A8" t="s">
        <v>237</v>
      </c>
      <c r="B8" s="5"/>
      <c r="F8" s="5">
        <f>SUM(' 2021 2022'!H42:H43)</f>
        <v>4416</v>
      </c>
      <c r="H8" s="5"/>
      <c r="L8" s="5">
        <f>' 2021 2022'!H44</f>
        <v>2300</v>
      </c>
      <c r="O8" s="5">
        <f t="shared" si="0"/>
        <v>6716</v>
      </c>
    </row>
    <row r="9" spans="1:15">
      <c r="A9" t="s">
        <v>22</v>
      </c>
      <c r="B9" s="5">
        <f>' 2021 2022'!H45</f>
        <v>2363</v>
      </c>
      <c r="H9" s="5">
        <f>' 2021 2022'!H46</f>
        <v>16802.96</v>
      </c>
      <c r="L9" s="5">
        <f>' 2021 2022'!H47</f>
        <v>6650.77</v>
      </c>
      <c r="O9" s="5">
        <f t="shared" si="0"/>
        <v>25816.73</v>
      </c>
    </row>
    <row r="10" spans="1:15">
      <c r="A10" t="s">
        <v>70</v>
      </c>
      <c r="B10" s="5">
        <f>SUM(' 2021 2022'!H48:H49)</f>
        <v>29815</v>
      </c>
      <c r="C10" s="5">
        <f>' 2021 2022'!H50</f>
        <v>4254.43</v>
      </c>
      <c r="G10" s="5">
        <f>' 2021 2022'!H51</f>
        <v>115494.32</v>
      </c>
      <c r="H10" s="5">
        <f>' 2021 2022'!H52</f>
        <v>4413.13</v>
      </c>
      <c r="I10" s="5">
        <f>SUM(' 2021 2022'!H53:H58)</f>
        <v>98358.11</v>
      </c>
      <c r="L10" s="5">
        <f>' 2021 2022'!H59</f>
        <v>9010</v>
      </c>
      <c r="O10" s="5">
        <f t="shared" si="0"/>
        <v>261344.99</v>
      </c>
    </row>
    <row r="11" spans="1:15">
      <c r="A11" t="s">
        <v>538</v>
      </c>
      <c r="M11" s="5">
        <f>' 2021 2022'!H60</f>
        <v>11540</v>
      </c>
      <c r="O11" s="13">
        <f t="shared" si="0"/>
        <v>11540</v>
      </c>
    </row>
    <row r="12" spans="1:15">
      <c r="A12" t="s">
        <v>103</v>
      </c>
      <c r="B12" s="5">
        <f>' 2021 2022'!H61</f>
        <v>4492.28</v>
      </c>
      <c r="C12" s="5">
        <f>' 2021 2022'!H62</f>
        <v>2602.2800000000002</v>
      </c>
      <c r="D12" s="5">
        <f>' 2021 2022'!H63</f>
        <v>179594.05</v>
      </c>
      <c r="E12" s="5">
        <f>' 2021 2022'!H64</f>
        <v>2006.18</v>
      </c>
      <c r="I12" s="5">
        <f>' 2021 2022'!H65</f>
        <v>17515.939999999999</v>
      </c>
      <c r="J12" s="5">
        <f>' 2021 2022'!H66</f>
        <v>1683.03</v>
      </c>
      <c r="L12" s="5">
        <f>' 2021 2022'!H67</f>
        <v>4657.5</v>
      </c>
      <c r="M12" s="5">
        <f>SUM(' 2021 2022'!H68:H70)</f>
        <v>24382.5</v>
      </c>
      <c r="O12" s="5">
        <f t="shared" si="0"/>
        <v>236933.75999999998</v>
      </c>
    </row>
    <row r="13" spans="1:15">
      <c r="A13" t="s">
        <v>135</v>
      </c>
      <c r="C13" s="5">
        <f>SUM(' 2021 2022'!H71:H72)</f>
        <v>19602.03</v>
      </c>
      <c r="G13" s="5">
        <f>SUM(' 2021 2022'!H73:H74)</f>
        <v>13485</v>
      </c>
      <c r="I13" s="5">
        <f>' 2021 2022'!H75</f>
        <v>26428.43</v>
      </c>
      <c r="O13" s="13">
        <f t="shared" si="0"/>
        <v>59515.46</v>
      </c>
    </row>
    <row r="14" spans="1:15">
      <c r="A14" t="s">
        <v>416</v>
      </c>
      <c r="B14" s="5">
        <f>' 2021 2022'!H76</f>
        <v>805</v>
      </c>
      <c r="C14" s="5"/>
      <c r="G14" s="5"/>
      <c r="I14" s="5">
        <f>' 2021 2022'!H77</f>
        <v>3018.75</v>
      </c>
      <c r="J14" s="5">
        <f>' 2021 2022'!H78</f>
        <v>2144.06</v>
      </c>
      <c r="O14" s="5">
        <f t="shared" si="0"/>
        <v>5967.8099999999995</v>
      </c>
    </row>
    <row r="15" spans="1:15">
      <c r="A15" t="s">
        <v>133</v>
      </c>
      <c r="B15" s="5">
        <f>' 2021 2022'!H79</f>
        <v>12115.25</v>
      </c>
      <c r="C15" s="5">
        <f>' 2021 2022'!H80</f>
        <v>1075.3699999999999</v>
      </c>
      <c r="G15" s="5">
        <f>SUM(' 2021 2022'!H81:H84)</f>
        <v>190758.5</v>
      </c>
      <c r="I15" s="5">
        <f>' 2021 2022'!H85</f>
        <v>27067.55</v>
      </c>
      <c r="K15" s="5">
        <f>' 2021 2022'!H86</f>
        <v>61202.5</v>
      </c>
      <c r="L15" s="5">
        <f>' 2021 2022'!H87</f>
        <v>11902.5</v>
      </c>
      <c r="M15" s="5">
        <f>' 2021 2022'!H88</f>
        <v>74769.600000000006</v>
      </c>
      <c r="O15" s="5">
        <f t="shared" si="0"/>
        <v>378891.27</v>
      </c>
    </row>
    <row r="16" spans="1:15">
      <c r="A16" t="s">
        <v>11</v>
      </c>
      <c r="B16" s="5">
        <f>' 2021 2022'!H89</f>
        <v>12770</v>
      </c>
      <c r="C16" s="5">
        <f>SUM(' 2021 2022'!H90:H91)</f>
        <v>21390</v>
      </c>
      <c r="D16" s="5">
        <f>' 2021 2022'!H92</f>
        <v>695.75</v>
      </c>
      <c r="E16" s="5">
        <f>' 2021 2022'!H93</f>
        <v>7370</v>
      </c>
      <c r="F16" s="5">
        <f>SUM(' 2021 2022'!H94:H95)</f>
        <v>9500</v>
      </c>
      <c r="I16" s="5">
        <f>SUM(' 2021 2022'!H96:H98)</f>
        <v>425618.66</v>
      </c>
      <c r="K16" s="5">
        <f>SUM(' 2021 2022'!H99:H100)</f>
        <v>23269</v>
      </c>
      <c r="L16" s="5">
        <f>' 2021 2022'!H101</f>
        <v>15237.5</v>
      </c>
      <c r="M16" s="5">
        <f>SUM(' 2021 2022'!H102:H103)</f>
        <v>71997</v>
      </c>
      <c r="O16" s="5">
        <f>SUM(B16:N155)</f>
        <v>25505285.489999998</v>
      </c>
    </row>
    <row r="17" spans="1:15">
      <c r="A17" t="s">
        <v>131</v>
      </c>
      <c r="B17" s="5"/>
      <c r="C17" s="5"/>
      <c r="D17" s="5"/>
      <c r="E17" s="5">
        <f>' 2021 2022'!H104</f>
        <v>5575</v>
      </c>
      <c r="F17" s="5"/>
      <c r="I17" s="5"/>
      <c r="K17" s="5"/>
      <c r="L17" s="5"/>
      <c r="M17" s="5">
        <f>' 2021 2022'!H105</f>
        <v>2920</v>
      </c>
      <c r="O17" s="5">
        <f>SUM(B17:N17)</f>
        <v>8495</v>
      </c>
    </row>
    <row r="18" spans="1:15">
      <c r="A18" t="s">
        <v>277</v>
      </c>
      <c r="F18" s="5">
        <f>SUM(' 2021 2022'!H106:H108)</f>
        <v>41215</v>
      </c>
      <c r="I18" s="5">
        <f>' 2021 2022'!H109</f>
        <v>4900</v>
      </c>
      <c r="J18" s="5">
        <f>' 2021 2022'!H110</f>
        <v>1064.33</v>
      </c>
      <c r="O18" s="13">
        <f>SUM(B18:N18)</f>
        <v>47179.33</v>
      </c>
    </row>
    <row r="19" spans="1:15">
      <c r="A19" t="s">
        <v>318</v>
      </c>
      <c r="F19" s="5">
        <f>' 2021 2022'!H111</f>
        <v>19757</v>
      </c>
      <c r="H19" s="5">
        <f>' 2021 2022'!H112</f>
        <v>79375</v>
      </c>
      <c r="I19" s="5">
        <f>SUM(' 2021 2022'!H113:H115)</f>
        <v>29320.03</v>
      </c>
      <c r="J19" s="5">
        <f>SUM(' 2021 2022'!H116:H117)</f>
        <v>80036.25</v>
      </c>
      <c r="K19" s="5">
        <f>' 2021 2022'!H118</f>
        <v>79375</v>
      </c>
      <c r="L19" s="5">
        <f>' 2021 2022'!H119</f>
        <v>25502.400000000001</v>
      </c>
      <c r="O19" s="13">
        <f>SUM(B18:N19)</f>
        <v>360545.01</v>
      </c>
    </row>
    <row r="20" spans="1:15">
      <c r="A20" t="s">
        <v>47</v>
      </c>
      <c r="B20" s="5">
        <f>SUM(' 2021 2022'!H120:H121)</f>
        <v>3873.25</v>
      </c>
      <c r="C20" s="5">
        <f>SUM(' 2021 2022'!H122:H124)</f>
        <v>20223.830000000002</v>
      </c>
      <c r="D20" s="5">
        <f>' 2021 2022'!H125</f>
        <v>22154.75</v>
      </c>
      <c r="E20" s="5">
        <f>' 2021 2022'!H126</f>
        <v>10562.75</v>
      </c>
      <c r="F20" s="5">
        <f>' 2021 2022'!H127</f>
        <v>11370</v>
      </c>
      <c r="I20" s="5">
        <f>SUM(' 2021 2022'!H128:H129)</f>
        <v>35665</v>
      </c>
      <c r="L20" s="5">
        <f>' 2021 2022'!H130</f>
        <v>38300</v>
      </c>
      <c r="M20" s="5">
        <f>SUM(' 2021 2022'!H131:H134)</f>
        <v>58563.729999999996</v>
      </c>
      <c r="O20" s="5">
        <f t="shared" ref="O20:O51" si="1">SUM(B20:N20)</f>
        <v>200713.31</v>
      </c>
    </row>
    <row r="21" spans="1:15">
      <c r="A21" t="s">
        <v>75</v>
      </c>
      <c r="B21" s="5">
        <f>SUM(' 2021 2022'!H135:H136)</f>
        <v>42770.09</v>
      </c>
      <c r="C21" s="5">
        <f>' 2021 2022'!H137</f>
        <v>4658.3100000000004</v>
      </c>
      <c r="D21" s="5">
        <f>' 2021 2022'!H138</f>
        <v>5700</v>
      </c>
      <c r="F21" s="5">
        <f>SUM(' 2021 2022'!H139:H140)</f>
        <v>55840.2</v>
      </c>
      <c r="I21" s="5">
        <f>SUM(' 2021 2022'!H141:H142)</f>
        <v>7668.0599999999995</v>
      </c>
      <c r="J21" s="5">
        <f>' 2021 2022'!H143</f>
        <v>2381</v>
      </c>
      <c r="O21" s="5">
        <f t="shared" si="1"/>
        <v>119017.65999999999</v>
      </c>
    </row>
    <row r="22" spans="1:15">
      <c r="A22" t="s">
        <v>294</v>
      </c>
      <c r="F22" s="5">
        <f>SUM(' 2021 2022'!H144:H145)</f>
        <v>28945.5</v>
      </c>
      <c r="H22" s="5">
        <f>' 2021 2022'!H146</f>
        <v>19550</v>
      </c>
      <c r="I22" s="5">
        <f>SUM(' 2021 2022'!H147:H150)</f>
        <v>97488.75</v>
      </c>
      <c r="J22" s="5">
        <f>' 2021 2022'!H151</f>
        <v>59080</v>
      </c>
      <c r="K22" s="5">
        <f>' 2021 2022'!H152</f>
        <v>73258.52</v>
      </c>
      <c r="M22" s="5">
        <f>' 2021 2022'!H153</f>
        <v>1839</v>
      </c>
      <c r="O22" s="13">
        <f t="shared" si="1"/>
        <v>280161.77</v>
      </c>
    </row>
    <row r="23" spans="1:15">
      <c r="A23" t="s">
        <v>115</v>
      </c>
      <c r="C23" s="5">
        <f>SUM(' 2021 2022'!H154:H155)</f>
        <v>2144.75</v>
      </c>
      <c r="F23" s="5">
        <f>SUM(' 2021 2022'!H156:H157)</f>
        <v>36420.5</v>
      </c>
      <c r="H23" s="5">
        <f>' 2021 2022'!H158</f>
        <v>661.25</v>
      </c>
      <c r="I23" s="5">
        <f>SUM(' 2021 2022'!H159:H163)</f>
        <v>129881.25</v>
      </c>
      <c r="J23" s="5">
        <f>' 2021 2022'!H164</f>
        <v>4252.42</v>
      </c>
      <c r="M23" s="5">
        <f>SUM(' 2021 2022'!H165:H168)</f>
        <v>69764.36</v>
      </c>
      <c r="O23" s="13">
        <f t="shared" si="1"/>
        <v>243124.53000000003</v>
      </c>
    </row>
    <row r="24" spans="1:15">
      <c r="A24" t="s">
        <v>141</v>
      </c>
      <c r="C24" s="5"/>
      <c r="E24" s="5">
        <f>' 2021 2022'!H169</f>
        <v>186167</v>
      </c>
      <c r="F24" s="5">
        <f>' 2021 2022'!H170</f>
        <v>95950</v>
      </c>
      <c r="G24" s="5">
        <f>' 2021 2022'!H171</f>
        <v>235550</v>
      </c>
      <c r="H24" s="5"/>
      <c r="I24" s="5">
        <f>SUM(' 2021 2022'!H172:H175)</f>
        <v>77840</v>
      </c>
      <c r="J24" s="5"/>
      <c r="L24" s="5">
        <f>' 2021 2022'!H176</f>
        <v>31450</v>
      </c>
      <c r="M24" s="5">
        <f>SUM(' 2021 2022'!H177:H178)</f>
        <v>46282</v>
      </c>
      <c r="O24" s="13">
        <f t="shared" si="1"/>
        <v>673239</v>
      </c>
    </row>
    <row r="25" spans="1:15">
      <c r="A25" t="s">
        <v>142</v>
      </c>
      <c r="E25" s="5">
        <f>' 2021 2022'!H179</f>
        <v>488.75</v>
      </c>
      <c r="F25" s="5">
        <f>' 2021 2022'!H180</f>
        <v>5517.5</v>
      </c>
      <c r="H25" s="5">
        <f>' 2021 2022'!H181</f>
        <v>32869.67</v>
      </c>
      <c r="I25" s="5">
        <f>SUM(' 2021 2022'!H182:H183)</f>
        <v>28203.75</v>
      </c>
      <c r="J25" s="5">
        <f>' 2021 2022'!H184</f>
        <v>2895.13</v>
      </c>
      <c r="M25" s="5">
        <f>SUM(' 2021 2022'!H185:H186)</f>
        <v>83973.93</v>
      </c>
      <c r="O25" s="13">
        <f t="shared" si="1"/>
        <v>153948.72999999998</v>
      </c>
    </row>
    <row r="26" spans="1:15">
      <c r="A26" t="s">
        <v>27</v>
      </c>
      <c r="B26" s="5">
        <f>SUM(' 2021 2022'!H187:H188)</f>
        <v>19925.62</v>
      </c>
      <c r="F26" s="5">
        <f>SUM(' 2021 2022'!H189:H191)</f>
        <v>3895</v>
      </c>
      <c r="I26" s="5">
        <f>SUM(' 2021 2022'!H192:H194)</f>
        <v>69715</v>
      </c>
      <c r="L26" s="5">
        <f>SUM(' 2021 2022'!H195:H196)</f>
        <v>20865.95</v>
      </c>
      <c r="M26" s="5">
        <f>SUM(' 2021 2022'!H197:H200)</f>
        <v>84076.67</v>
      </c>
      <c r="O26" s="5">
        <f t="shared" si="1"/>
        <v>198478.24</v>
      </c>
    </row>
    <row r="27" spans="1:15">
      <c r="A27" t="s">
        <v>60</v>
      </c>
      <c r="B27" s="5">
        <f>SUM(' 2021 2022'!H201:H202)</f>
        <v>9343.5</v>
      </c>
      <c r="E27" s="5">
        <f>' 2021 2022'!H203</f>
        <v>11880</v>
      </c>
      <c r="F27" s="5">
        <f>SUM(' 2021 2022'!H204:H206)</f>
        <v>44585.5</v>
      </c>
      <c r="I27" s="5">
        <f>SUM(' 2021 2022'!H207:H211)</f>
        <v>164286.42000000001</v>
      </c>
      <c r="L27" s="5">
        <f>' 2021 2022'!H212</f>
        <v>27425.200000000001</v>
      </c>
      <c r="O27" s="5">
        <f t="shared" si="1"/>
        <v>257520.62000000002</v>
      </c>
    </row>
    <row r="28" spans="1:15">
      <c r="A28" t="s">
        <v>62</v>
      </c>
      <c r="B28" s="5">
        <f>SUM(' 2021 2022'!H213:H216)</f>
        <v>48610</v>
      </c>
      <c r="E28" s="5">
        <f>SUM(' 2021 2022'!H217:H218)</f>
        <v>9472.09</v>
      </c>
      <c r="F28" s="5">
        <f>' 2021 2022'!H219</f>
        <v>15630</v>
      </c>
      <c r="H28" s="5">
        <f>SUM(' 2021 2022'!H220:H222)</f>
        <v>30100.35</v>
      </c>
      <c r="I28" s="5">
        <f>SUM(' 2021 2022'!H223:H225)</f>
        <v>72064.12</v>
      </c>
      <c r="M28" s="5">
        <f>SUM(' 2021 2022'!H226:H228)</f>
        <v>34469.17</v>
      </c>
      <c r="O28" s="5">
        <f t="shared" si="1"/>
        <v>210345.72999999998</v>
      </c>
    </row>
    <row r="29" spans="1:15">
      <c r="A29" t="s">
        <v>154</v>
      </c>
      <c r="C29" s="5">
        <f>SUM(' 2021 2022'!H229:H230)</f>
        <v>20436.650000000001</v>
      </c>
      <c r="F29" s="5">
        <f>SUM(' 2021 2022'!H231:H233)</f>
        <v>38743.5</v>
      </c>
      <c r="I29" s="5">
        <f>SUM(' 2021 2022'!H234:H237)</f>
        <v>82517.62</v>
      </c>
      <c r="L29" s="5">
        <f>SUM(' 2021 2022'!H238:H242)</f>
        <v>379597.24000000005</v>
      </c>
      <c r="M29" s="5">
        <f>SUM(' 2021 2022'!H243:H247)</f>
        <v>58664.45</v>
      </c>
      <c r="O29" s="13">
        <f t="shared" si="1"/>
        <v>579959.46</v>
      </c>
    </row>
    <row r="30" spans="1:15">
      <c r="A30" t="s">
        <v>86</v>
      </c>
      <c r="B30" s="5">
        <f>SUM(' 2021 2022'!H248:H251)</f>
        <v>61667.270000000004</v>
      </c>
      <c r="C30" s="5">
        <f>' 2021 2022'!H252</f>
        <v>33672</v>
      </c>
      <c r="D30" s="5">
        <f>SUM(' 2021 2022'!H253:H254)</f>
        <v>28190.23</v>
      </c>
      <c r="E30" s="5">
        <f>' 2021 2022'!H255</f>
        <v>6349.61</v>
      </c>
      <c r="H30" s="5">
        <f>' 2021 2022'!H256</f>
        <v>14120</v>
      </c>
      <c r="I30" s="5">
        <f>SUM(' 2021 2022'!H257:H260)</f>
        <v>91145.299999999988</v>
      </c>
      <c r="K30" s="5">
        <f>' 2021 2022'!H261</f>
        <v>10413.450000000001</v>
      </c>
      <c r="L30" s="5">
        <f>' 2021 2022'!H262</f>
        <v>10801.4</v>
      </c>
      <c r="M30" s="5">
        <f>SUM(' 2021 2022'!H263:H264)</f>
        <v>31120</v>
      </c>
      <c r="O30" s="5">
        <f t="shared" si="1"/>
        <v>287479.26</v>
      </c>
    </row>
    <row r="31" spans="1:15">
      <c r="A31" t="s">
        <v>49</v>
      </c>
      <c r="B31" s="5">
        <f>SUM(' 2021 2022'!H265:H266)</f>
        <v>2755.98</v>
      </c>
      <c r="C31" s="5">
        <f>SUM(' 2021 2022'!H267:H268)</f>
        <v>8169.77</v>
      </c>
      <c r="E31" s="5">
        <f>' 2021 2022'!H269</f>
        <v>13540</v>
      </c>
      <c r="F31" s="5">
        <f>SUM(' 2021 2022'!H270:H275)</f>
        <v>81169.600000000006</v>
      </c>
      <c r="H31" s="5">
        <f>' 2021 2022'!H276</f>
        <v>2501.25</v>
      </c>
      <c r="I31" s="5">
        <f>' 2021 2022'!H277</f>
        <v>21000</v>
      </c>
      <c r="L31" s="5">
        <f>SUM(' 2021 2022'!H278:H279)</f>
        <v>111941</v>
      </c>
      <c r="M31" s="5">
        <f>SUM(' 2021 2022'!H280:H288)</f>
        <v>359632.57999999996</v>
      </c>
      <c r="O31" s="5">
        <f t="shared" si="1"/>
        <v>600710.17999999993</v>
      </c>
    </row>
    <row r="32" spans="1:15">
      <c r="A32" t="s">
        <v>55</v>
      </c>
      <c r="B32" s="5">
        <f>SUM(' 2021 2022'!H289:H293)</f>
        <v>33525</v>
      </c>
      <c r="C32" s="5">
        <f>' 2021 2022'!H294</f>
        <v>6507.54</v>
      </c>
      <c r="E32" s="5">
        <f>SUM(' 2021 2022'!H295:H299)</f>
        <v>44770</v>
      </c>
      <c r="F32" s="5">
        <f>SUM(' 2021 2022'!H300:H305)</f>
        <v>70348.88</v>
      </c>
      <c r="H32" s="5">
        <f>' 2021 2022'!H306</f>
        <v>2104.5</v>
      </c>
      <c r="I32" s="5">
        <f>SUM(' 2021 2022'!H307:H308)</f>
        <v>5507.18</v>
      </c>
      <c r="J32" s="5">
        <f>SUM(' 2021 2022'!H309:H311)</f>
        <v>46252.31</v>
      </c>
      <c r="M32" s="5">
        <f>SUM(' 2021 2022'!H312:H314)</f>
        <v>49493.5</v>
      </c>
      <c r="O32" s="5">
        <f t="shared" si="1"/>
        <v>258508.91</v>
      </c>
    </row>
    <row r="33" spans="1:15">
      <c r="A33" t="s">
        <v>66</v>
      </c>
      <c r="B33" s="5">
        <f>' 2021 2022'!H315</f>
        <v>2110</v>
      </c>
      <c r="D33" s="5">
        <f>' 2021 2022'!H316</f>
        <v>839.5</v>
      </c>
      <c r="E33" s="5">
        <f>' 2021 2022'!H317</f>
        <v>18952</v>
      </c>
      <c r="I33" s="5">
        <f>SUM(' 2021 2022'!H318:H322)</f>
        <v>63292.5</v>
      </c>
      <c r="J33" s="5">
        <f>' 2021 2022'!H323</f>
        <v>63234</v>
      </c>
      <c r="M33" s="5">
        <f>SUM(' 2021 2022'!H324:H327)</f>
        <v>50385.38</v>
      </c>
      <c r="O33" s="5">
        <f t="shared" si="1"/>
        <v>198813.38</v>
      </c>
    </row>
    <row r="34" spans="1:15">
      <c r="A34" t="s">
        <v>44</v>
      </c>
      <c r="B34" s="5">
        <f>SUM(' 2021 2022'!H328:H329)</f>
        <v>47113.8</v>
      </c>
      <c r="D34" s="5">
        <f>' 2021 2022'!H330</f>
        <v>43881.03</v>
      </c>
      <c r="E34" s="5">
        <f>SUM(' 2021 2022'!H331:H332)</f>
        <v>27257.5</v>
      </c>
      <c r="H34" s="5">
        <f>' 2021 2022'!H333</f>
        <v>16211.45</v>
      </c>
      <c r="I34" s="5">
        <f>SUM(' 2021 2022'!H334:H337)</f>
        <v>60855.22</v>
      </c>
      <c r="L34" s="5">
        <f>' 2021 2022'!H338</f>
        <v>70069.5</v>
      </c>
      <c r="M34" s="5">
        <f>' 2021 2022'!H339</f>
        <v>91927.91</v>
      </c>
      <c r="O34" s="5">
        <f t="shared" si="1"/>
        <v>357316.41000000003</v>
      </c>
    </row>
    <row r="35" spans="1:15">
      <c r="A35" t="s">
        <v>105</v>
      </c>
      <c r="B35" s="5">
        <f>' 2021 2022'!H340</f>
        <v>523.25</v>
      </c>
      <c r="D35" s="5"/>
      <c r="E35" s="5"/>
      <c r="H35" s="5"/>
      <c r="I35" s="5"/>
      <c r="L35" s="5"/>
      <c r="M35" s="5">
        <f>' 2021 2022'!H341</f>
        <v>23028.75</v>
      </c>
      <c r="O35" s="5">
        <f t="shared" si="1"/>
        <v>23552</v>
      </c>
    </row>
    <row r="36" spans="1:15">
      <c r="A36" t="s">
        <v>51</v>
      </c>
      <c r="B36" s="5">
        <f>SUM(' 2021 2022'!H342:H344)</f>
        <v>12348.130000000001</v>
      </c>
      <c r="C36" s="5">
        <f>SUM(' 2021 2022'!H345:H346)</f>
        <v>2999.49</v>
      </c>
      <c r="D36" s="5">
        <f>' 2021 2022'!H347</f>
        <v>12872.81</v>
      </c>
      <c r="E36" s="5">
        <f>' 2021 2022'!H348</f>
        <v>11560</v>
      </c>
      <c r="F36" s="5">
        <f>SUM(' 2021 2022'!H349:H353)</f>
        <v>48615.39</v>
      </c>
      <c r="H36" s="5">
        <f>' 2021 2022'!H354</f>
        <v>10292.5</v>
      </c>
      <c r="M36" s="5">
        <f>SUM(' 2021 2022'!H355:H359)</f>
        <v>161063.5</v>
      </c>
      <c r="O36" s="5">
        <f t="shared" si="1"/>
        <v>259751.82</v>
      </c>
    </row>
    <row r="37" spans="1:15">
      <c r="A37" t="s">
        <v>139</v>
      </c>
      <c r="D37" s="5">
        <f>' 2021 2022'!H360</f>
        <v>31176.5</v>
      </c>
      <c r="E37" s="5">
        <f>' 2021 2022'!H361</f>
        <v>11442.5</v>
      </c>
      <c r="H37" s="5">
        <f>SUM(' 2021 2022'!H362:H364)</f>
        <v>44139.770000000004</v>
      </c>
      <c r="I37" s="5">
        <f>SUM(' 2021 2022'!H365:H368)</f>
        <v>156084.84999999998</v>
      </c>
      <c r="M37" s="5">
        <f>SUM(' 2021 2022'!H369:H373)</f>
        <v>66619.86</v>
      </c>
      <c r="O37" s="13">
        <f t="shared" si="1"/>
        <v>309463.48</v>
      </c>
    </row>
    <row r="38" spans="1:15">
      <c r="A38" t="s">
        <v>308</v>
      </c>
      <c r="D38" s="5"/>
      <c r="E38" s="5"/>
      <c r="F38" s="5">
        <f>' 2021 2022'!H374</f>
        <v>16272.6</v>
      </c>
      <c r="H38" s="5"/>
      <c r="I38" s="5"/>
      <c r="L38" s="5">
        <f>' 2021 2022'!H375</f>
        <v>7887.16</v>
      </c>
      <c r="M38" s="5"/>
      <c r="O38" s="13">
        <f t="shared" si="1"/>
        <v>24159.760000000002</v>
      </c>
    </row>
    <row r="39" spans="1:15">
      <c r="A39" t="s">
        <v>37</v>
      </c>
      <c r="B39" s="5">
        <f>' 2021 2022'!H376</f>
        <v>2800</v>
      </c>
      <c r="C39" s="5">
        <f>' 2021 2022'!H377</f>
        <v>8840</v>
      </c>
      <c r="E39" s="5">
        <f>' 2021 2022'!H378</f>
        <v>1451.88</v>
      </c>
      <c r="O39" s="5">
        <f t="shared" si="1"/>
        <v>13091.880000000001</v>
      </c>
    </row>
    <row r="40" spans="1:15">
      <c r="A40" t="s">
        <v>88</v>
      </c>
      <c r="D40" s="5">
        <f>' 2021 2022'!H385</f>
        <v>22154.75</v>
      </c>
      <c r="F40" s="5">
        <f>' 2021 2022'!H386</f>
        <v>33062.5</v>
      </c>
      <c r="M40" s="5">
        <f>SUM(' 2021 2022'!H388:H390)</f>
        <v>19418.849999999999</v>
      </c>
      <c r="O40" s="13">
        <f t="shared" si="1"/>
        <v>74636.100000000006</v>
      </c>
    </row>
    <row r="41" spans="1:15">
      <c r="A41" t="s">
        <v>225</v>
      </c>
      <c r="B41" s="5">
        <f>' 2021 2022'!H391</f>
        <v>5827.63</v>
      </c>
      <c r="E41" s="5">
        <f>' 2021 2022'!H392</f>
        <v>1955</v>
      </c>
      <c r="F41" s="5">
        <f>SUM(' 2021 2022'!H393:H395)</f>
        <v>40830</v>
      </c>
      <c r="L41" s="5">
        <f>SUM(' 2021 2022'!H396:H398)</f>
        <v>58628.55</v>
      </c>
      <c r="M41" s="5">
        <f>SUM(' 2021 2022'!H399:H400)</f>
        <v>16962.5</v>
      </c>
      <c r="O41" s="5">
        <f t="shared" si="1"/>
        <v>124203.68</v>
      </c>
    </row>
    <row r="42" spans="1:15">
      <c r="A42" t="s">
        <v>536</v>
      </c>
      <c r="M42" s="5">
        <f>' 2021 2022'!H401</f>
        <v>6640</v>
      </c>
      <c r="O42" s="13">
        <f t="shared" si="1"/>
        <v>6640</v>
      </c>
    </row>
    <row r="43" spans="1:15">
      <c r="A43" t="s">
        <v>54</v>
      </c>
      <c r="B43" s="5">
        <f>' 2021 2022'!H402</f>
        <v>8799.7800000000007</v>
      </c>
      <c r="C43" s="5">
        <f>' 2021 2022'!H403</f>
        <v>5474</v>
      </c>
      <c r="E43" s="5">
        <f>' 2021 2022'!H404</f>
        <v>15960</v>
      </c>
      <c r="F43" s="5">
        <f>SUM(' 2021 2022'!H405:H406)</f>
        <v>27632</v>
      </c>
      <c r="H43" s="5">
        <f>' 2021 2022'!H407</f>
        <v>2501.25</v>
      </c>
      <c r="I43" s="5">
        <f>' 2021 2022'!H408</f>
        <v>5160.63</v>
      </c>
      <c r="L43" s="5">
        <f>' 2021 2022'!H409</f>
        <v>5137.8999999999996</v>
      </c>
      <c r="M43" s="5">
        <f>SUM(' 2021 2022'!H410:H411)</f>
        <v>31224.16</v>
      </c>
      <c r="O43" s="5">
        <f t="shared" si="1"/>
        <v>101889.72</v>
      </c>
    </row>
    <row r="44" spans="1:15">
      <c r="A44" t="s">
        <v>212</v>
      </c>
      <c r="F44" s="5">
        <f>SUM(' 2021 2022'!H412:H414)</f>
        <v>82727.679999999993</v>
      </c>
      <c r="O44" s="13">
        <f t="shared" si="1"/>
        <v>82727.679999999993</v>
      </c>
    </row>
    <row r="45" spans="1:15">
      <c r="A45" t="s">
        <v>92</v>
      </c>
      <c r="F45" s="5">
        <f>' 2021 2022'!H415</f>
        <v>2100</v>
      </c>
      <c r="I45" s="5">
        <f>' 2021 2022'!H416</f>
        <v>45720</v>
      </c>
      <c r="L45" s="5">
        <f>' 2021 2022'!H417</f>
        <v>3105</v>
      </c>
      <c r="M45" s="5">
        <f>' 2021 2022'!H418</f>
        <v>11275</v>
      </c>
      <c r="O45" s="13">
        <f t="shared" si="1"/>
        <v>62200</v>
      </c>
    </row>
    <row r="46" spans="1:15">
      <c r="A46" t="s">
        <v>15</v>
      </c>
      <c r="B46">
        <f>' 2021 2022'!G422</f>
        <v>44307</v>
      </c>
      <c r="O46" s="13">
        <f t="shared" si="1"/>
        <v>44307</v>
      </c>
    </row>
    <row r="47" spans="1:15">
      <c r="A47" t="s">
        <v>315</v>
      </c>
      <c r="L47" s="5">
        <f>SUM(' 2021 2022'!H423:H424)</f>
        <v>25267.5</v>
      </c>
      <c r="O47" s="13">
        <f t="shared" si="1"/>
        <v>25267.5</v>
      </c>
    </row>
    <row r="48" spans="1:15">
      <c r="A48" t="s">
        <v>229</v>
      </c>
      <c r="C48" s="5">
        <f>' 2021 2022'!H425</f>
        <v>6564.44</v>
      </c>
      <c r="E48" s="5">
        <f>' 2021 2022'!H426</f>
        <v>4286</v>
      </c>
      <c r="F48" s="5">
        <f>' 2021 2022'!H427</f>
        <v>1475</v>
      </c>
      <c r="G48" s="5">
        <f>' 2021 2022'!H428</f>
        <v>3846.75</v>
      </c>
      <c r="O48" s="13">
        <f t="shared" si="1"/>
        <v>16172.189999999999</v>
      </c>
    </row>
    <row r="49" spans="1:15">
      <c r="A49" t="s">
        <v>560</v>
      </c>
      <c r="B49" s="5">
        <f>' 2021 2022'!H429</f>
        <v>2006.75</v>
      </c>
      <c r="C49" s="5"/>
      <c r="E49" s="5"/>
      <c r="F49" s="5"/>
      <c r="G49" s="5"/>
      <c r="O49" s="5">
        <f t="shared" si="1"/>
        <v>2006.75</v>
      </c>
    </row>
    <row r="50" spans="1:15">
      <c r="A50" t="s">
        <v>167</v>
      </c>
      <c r="C50" s="5">
        <f>' 2021 2022'!H430</f>
        <v>7050</v>
      </c>
      <c r="D50" s="5">
        <f>' 2021 2022'!H431</f>
        <v>4950</v>
      </c>
      <c r="E50" s="5">
        <f>' 2021 2022'!H432</f>
        <v>18900</v>
      </c>
      <c r="I50" s="5">
        <f>' 2021 2022'!H433</f>
        <v>12440</v>
      </c>
      <c r="O50" s="13">
        <f t="shared" si="1"/>
        <v>43340</v>
      </c>
    </row>
    <row r="51" spans="1:15">
      <c r="A51" t="s">
        <v>210</v>
      </c>
      <c r="I51" s="5">
        <f>' 2021 2022'!H434</f>
        <v>44160</v>
      </c>
      <c r="O51" s="13">
        <f t="shared" si="1"/>
        <v>44160</v>
      </c>
    </row>
    <row r="52" spans="1:15">
      <c r="A52" t="s">
        <v>32</v>
      </c>
      <c r="B52" s="5">
        <f>SUM(' 2021 2022'!H435:H436)</f>
        <v>39275</v>
      </c>
      <c r="C52" s="5">
        <f>' 2021 2022'!H437</f>
        <v>7203.6</v>
      </c>
      <c r="D52" s="5">
        <f>' 2021 2022'!H438</f>
        <v>28135.47</v>
      </c>
      <c r="G52" s="5">
        <f>' 2021 2022'!H439</f>
        <v>36150</v>
      </c>
      <c r="I52" s="5">
        <f>SUM(' 2021 2022'!H440:H444)</f>
        <v>88570</v>
      </c>
      <c r="M52" s="5">
        <f>' 2021 2022'!H445</f>
        <v>2920</v>
      </c>
      <c r="O52" s="5">
        <f t="shared" ref="O52:O72" si="2">SUM(B52:N52)</f>
        <v>202254.07</v>
      </c>
    </row>
    <row r="53" spans="1:15">
      <c r="A53" t="s">
        <v>14</v>
      </c>
      <c r="B53" s="5">
        <f>SUM(' 2021 2022'!H448:H449)</f>
        <v>26129.75</v>
      </c>
      <c r="E53" s="5">
        <f>' 2021 2022'!H450</f>
        <v>4506.25</v>
      </c>
      <c r="O53" s="5">
        <f t="shared" si="2"/>
        <v>30636</v>
      </c>
    </row>
    <row r="54" spans="1:15">
      <c r="A54" t="s">
        <v>17</v>
      </c>
      <c r="B54" s="5">
        <f>' 2021 2022'!H446</f>
        <v>9500</v>
      </c>
      <c r="I54" s="5">
        <f>' 2021 2022'!H447</f>
        <v>3185.59</v>
      </c>
      <c r="O54" s="5">
        <f t="shared" si="2"/>
        <v>12685.59</v>
      </c>
    </row>
    <row r="55" spans="1:15">
      <c r="A55" t="s">
        <v>213</v>
      </c>
      <c r="F55" s="5">
        <f>' 2021 2022'!H451</f>
        <v>21148.5</v>
      </c>
      <c r="J55" s="5">
        <f>' 2021 2022'!H452</f>
        <v>38306.5</v>
      </c>
      <c r="L55" s="5">
        <f>' 2021 2022'!H453</f>
        <v>3105</v>
      </c>
      <c r="M55" s="5">
        <f>' 2021 2022'!H454</f>
        <v>487770</v>
      </c>
      <c r="O55" s="13">
        <f t="shared" si="2"/>
        <v>550330</v>
      </c>
    </row>
    <row r="56" spans="1:15">
      <c r="A56" t="s">
        <v>233</v>
      </c>
      <c r="E56" s="5">
        <f>' 2021 2022'!H455</f>
        <v>2163.5</v>
      </c>
      <c r="F56" s="5">
        <f>' 2021 2022'!H456</f>
        <v>2600</v>
      </c>
      <c r="I56" s="5">
        <f>' 2021 2022'!H457</f>
        <v>31020</v>
      </c>
      <c r="J56" s="5">
        <f>' 2021 2022'!H458</f>
        <v>41296.5</v>
      </c>
      <c r="K56" s="5">
        <f>' 2021 2022'!H459</f>
        <v>449799.99</v>
      </c>
      <c r="O56" s="13">
        <f t="shared" si="2"/>
        <v>526879.99</v>
      </c>
    </row>
    <row r="57" spans="1:15">
      <c r="A57" t="s">
        <v>201</v>
      </c>
      <c r="B57" s="5">
        <f>' 2021 2022'!H460</f>
        <v>157500</v>
      </c>
      <c r="E57" s="5">
        <f>SUM(' 2021 2022'!H461:H462)</f>
        <v>11450</v>
      </c>
      <c r="L57" s="5">
        <f>' 2021 2022'!H463</f>
        <v>2300</v>
      </c>
      <c r="O57" s="5">
        <f t="shared" si="2"/>
        <v>171250</v>
      </c>
    </row>
    <row r="58" spans="1:15">
      <c r="A58" t="s">
        <v>273</v>
      </c>
      <c r="F58" s="5">
        <f>' 2021 2022'!H464</f>
        <v>2740</v>
      </c>
      <c r="O58" s="13">
        <f t="shared" si="2"/>
        <v>2740</v>
      </c>
    </row>
    <row r="59" spans="1:15">
      <c r="A59" t="s">
        <v>177</v>
      </c>
      <c r="F59" s="5">
        <f>' 2021 2022'!H465</f>
        <v>60163.12</v>
      </c>
      <c r="M59" s="5">
        <f>' 2021 2022'!H466</f>
        <v>3105</v>
      </c>
      <c r="O59" s="13">
        <f t="shared" si="2"/>
        <v>63268.12</v>
      </c>
    </row>
    <row r="60" spans="1:15">
      <c r="A60" t="s">
        <v>204</v>
      </c>
      <c r="C60" s="5">
        <f>' 2021 2022'!H467</f>
        <v>6837.5</v>
      </c>
      <c r="D60" s="5">
        <f>' 2021 2022'!H468</f>
        <v>12247.92</v>
      </c>
      <c r="F60" s="5">
        <f>SUM(' 2021 2022'!H469:H470)</f>
        <v>66050.540000000008</v>
      </c>
      <c r="I60" s="5">
        <f>SUM(' 2021 2022'!H471:H472)</f>
        <v>326385</v>
      </c>
      <c r="L60" s="5">
        <f>' 2021 2022'!H473</f>
        <v>2300</v>
      </c>
      <c r="M60" s="5"/>
      <c r="O60" s="13">
        <f t="shared" si="2"/>
        <v>413820.96</v>
      </c>
    </row>
    <row r="61" spans="1:15">
      <c r="A61" t="s">
        <v>194</v>
      </c>
      <c r="F61" s="5">
        <f>SUM(' 2021 2022'!H474:H477)</f>
        <v>51094.5</v>
      </c>
      <c r="I61" s="5">
        <f>' 2021 2022'!H478</f>
        <v>17600</v>
      </c>
      <c r="K61" s="5">
        <f>' 2021 2022'!H479</f>
        <v>25900.85</v>
      </c>
      <c r="M61" s="5">
        <f>SUM(' 2021 2022'!H480:H482)</f>
        <v>50838.630000000005</v>
      </c>
      <c r="O61" s="13">
        <f t="shared" si="2"/>
        <v>145433.98000000001</v>
      </c>
    </row>
    <row r="62" spans="1:15">
      <c r="A62" t="s">
        <v>19</v>
      </c>
      <c r="B62" s="5">
        <f>SUM(' 2021 2022'!H483:H488)</f>
        <v>70146.34</v>
      </c>
      <c r="C62" s="5">
        <f>' 2021 2022'!H489</f>
        <v>150000</v>
      </c>
      <c r="D62" s="5">
        <f>SUM(' 2021 2022'!H490:H493)</f>
        <v>186876.92</v>
      </c>
      <c r="E62" s="5">
        <f>SUM(' 2021 2022'!H494:H496)</f>
        <v>77102</v>
      </c>
      <c r="H62" s="5">
        <f>' 2021 2022'!H497+' 2021 2022'!H498</f>
        <v>30236.97</v>
      </c>
      <c r="I62" s="5">
        <f>SUM(' 2021 2022'!H499:H513)</f>
        <v>252116.84</v>
      </c>
      <c r="M62" s="5">
        <f>SUM(' 2021 2022'!H514:H525)</f>
        <v>592072</v>
      </c>
      <c r="O62" s="5">
        <f t="shared" si="2"/>
        <v>1358551.0699999998</v>
      </c>
    </row>
    <row r="63" spans="1:15">
      <c r="A63" t="s">
        <v>102</v>
      </c>
      <c r="B63" s="5">
        <f>' 2021 2022'!H526</f>
        <v>11223.84</v>
      </c>
      <c r="C63" s="5"/>
      <c r="D63" s="5"/>
      <c r="E63" s="5"/>
      <c r="F63" s="5">
        <f>SUM(' 2021 2022'!H527:H528)</f>
        <v>29760</v>
      </c>
      <c r="H63" s="5">
        <f>' 2021 2022'!H529</f>
        <v>17400</v>
      </c>
      <c r="I63" s="5"/>
      <c r="M63" s="5"/>
      <c r="O63" s="5">
        <f t="shared" si="2"/>
        <v>58383.839999999997</v>
      </c>
    </row>
    <row r="64" spans="1:15">
      <c r="A64" t="s">
        <v>375</v>
      </c>
      <c r="B64" s="5"/>
      <c r="C64" s="5"/>
      <c r="D64" s="5"/>
      <c r="E64" s="5"/>
      <c r="F64" s="5"/>
      <c r="H64" s="5">
        <f>' 2021 2022'!H530</f>
        <v>17730</v>
      </c>
      <c r="I64" s="5"/>
      <c r="M64" s="5">
        <f>' 2021 2022'!H531</f>
        <v>18610</v>
      </c>
      <c r="O64" s="5">
        <f t="shared" si="2"/>
        <v>36340</v>
      </c>
    </row>
    <row r="65" spans="1:15">
      <c r="A65" t="s">
        <v>69</v>
      </c>
      <c r="G65" s="5">
        <f>' 2021 2022'!H532</f>
        <v>13434.81</v>
      </c>
      <c r="I65" s="5">
        <f>SUM(' 2021 2022'!H533:H539)</f>
        <v>203852.82</v>
      </c>
      <c r="J65" s="5">
        <f>SUM(' 2021 2022'!H540:H542)</f>
        <v>544902.5</v>
      </c>
      <c r="M65" s="5">
        <f>SUM(' 2021 2022'!H543:H544)</f>
        <v>13190.5</v>
      </c>
      <c r="O65" s="13">
        <f t="shared" si="2"/>
        <v>775380.63</v>
      </c>
    </row>
    <row r="66" spans="1:15">
      <c r="A66" t="s">
        <v>41</v>
      </c>
      <c r="B66" s="5">
        <f>' 2021 2022'!H545</f>
        <v>10922.7</v>
      </c>
      <c r="E66" s="5">
        <f>SUM(' 2021 2022'!H546:H547)</f>
        <v>21776</v>
      </c>
      <c r="F66" s="5">
        <f>SUM(' 2021 2022'!H548:H549)</f>
        <v>239250</v>
      </c>
      <c r="G66" s="5">
        <f>' 2021 2022'!H550</f>
        <v>16231.33</v>
      </c>
      <c r="H66" s="5">
        <f>' 2021 2022'!H551</f>
        <v>2108.9299999999998</v>
      </c>
      <c r="I66" s="5">
        <f>' 2021 2022'!H552</f>
        <v>7600</v>
      </c>
      <c r="L66" s="5">
        <f>' 2021 2022'!H553</f>
        <v>3392.5</v>
      </c>
      <c r="M66" s="5">
        <f>' 2021 2022'!H554</f>
        <v>4825</v>
      </c>
      <c r="O66" s="5">
        <f t="shared" si="2"/>
        <v>306106.46000000002</v>
      </c>
    </row>
    <row r="67" spans="1:15">
      <c r="A67" t="s">
        <v>420</v>
      </c>
      <c r="B67" s="5"/>
      <c r="E67" s="5"/>
      <c r="F67" s="5"/>
      <c r="G67" s="5"/>
      <c r="H67" s="5"/>
      <c r="I67" s="5">
        <f>' 2021 2022'!H555</f>
        <v>2496.94</v>
      </c>
      <c r="L67" s="5"/>
      <c r="M67" s="5"/>
      <c r="O67" s="5">
        <f t="shared" si="2"/>
        <v>2496.94</v>
      </c>
    </row>
    <row r="68" spans="1:15">
      <c r="A68" t="s">
        <v>105</v>
      </c>
      <c r="E68" s="5">
        <f>' 2021 2022'!H556</f>
        <v>13420</v>
      </c>
      <c r="F68" s="5">
        <f>SUM(' 2021 2022'!H557:H559)</f>
        <v>35465.06</v>
      </c>
      <c r="H68" s="5">
        <f>SUM(' 2021 2022'!H560:H564)</f>
        <v>28710.97</v>
      </c>
      <c r="I68" s="5">
        <f>SUM(' 2021 2022'!H565:H566)</f>
        <v>77647.5</v>
      </c>
      <c r="J68" s="5">
        <f>' 2021 2022'!H567</f>
        <v>58610</v>
      </c>
      <c r="M68" s="5">
        <f>' 2021 2022'!H568</f>
        <v>2245.7199999999998</v>
      </c>
      <c r="O68" s="13">
        <f t="shared" si="2"/>
        <v>216099.25</v>
      </c>
    </row>
    <row r="69" spans="1:15">
      <c r="A69" t="s">
        <v>10</v>
      </c>
      <c r="B69" s="5">
        <f>' 2021 2022'!H569</f>
        <v>6611</v>
      </c>
      <c r="C69" s="5">
        <f>SUM(' 2021 2022'!H570:H571)</f>
        <v>16635.18</v>
      </c>
      <c r="E69" s="5"/>
      <c r="F69" s="5">
        <f>SUM(' 2021 2022'!H572:H573)</f>
        <v>35265.5</v>
      </c>
      <c r="H69" s="5"/>
      <c r="I69" s="5"/>
      <c r="J69" s="5"/>
      <c r="M69" s="5"/>
      <c r="O69" s="13">
        <f t="shared" si="2"/>
        <v>58511.68</v>
      </c>
    </row>
    <row r="70" spans="1:15">
      <c r="A70" t="s">
        <v>1102</v>
      </c>
      <c r="B70" s="5">
        <f>' 2021 2022'!H574</f>
        <v>22659.89</v>
      </c>
      <c r="C70" s="5">
        <f>' 2021 2022'!H575</f>
        <v>6563.55</v>
      </c>
      <c r="D70" s="5">
        <f>' 2021 2022'!H576</f>
        <v>22154.75</v>
      </c>
      <c r="E70" s="5">
        <f>' 2021 2022'!H577</f>
        <v>30072.5</v>
      </c>
      <c r="H70" s="5">
        <f>SUM(' 2021 2022'!H578:H580)</f>
        <v>29950</v>
      </c>
      <c r="I70" s="5">
        <f>SUM(' 2021 2022'!H581:H584)</f>
        <v>43221.520000000004</v>
      </c>
      <c r="J70" s="5">
        <f>' 2021 2022'!H585</f>
        <v>2021.13</v>
      </c>
      <c r="K70" s="5">
        <f>' 2021 2022'!H586</f>
        <v>8194.7800000000007</v>
      </c>
      <c r="L70" s="5">
        <f>' 2021 2022'!H587</f>
        <v>2300</v>
      </c>
      <c r="M70" s="5">
        <f>' 2021 2022'!H588</f>
        <v>15170</v>
      </c>
      <c r="O70" s="5">
        <f t="shared" si="2"/>
        <v>182308.12000000002</v>
      </c>
    </row>
    <row r="71" spans="1:15">
      <c r="A71" t="s">
        <v>584</v>
      </c>
      <c r="B71" s="5">
        <f>' 2021 2022'!H589</f>
        <v>6947.73</v>
      </c>
      <c r="C71" s="5"/>
      <c r="D71" s="5"/>
      <c r="E71" s="5"/>
      <c r="H71" s="5"/>
      <c r="I71" s="5"/>
      <c r="J71" s="5"/>
      <c r="K71" s="5"/>
      <c r="L71" s="5"/>
      <c r="M71" s="5"/>
      <c r="O71" s="5">
        <f t="shared" si="2"/>
        <v>6947.73</v>
      </c>
    </row>
    <row r="72" spans="1:15" s="11" customFormat="1" ht="15.75" thickBot="1">
      <c r="A72" t="s">
        <v>1101</v>
      </c>
      <c r="B72" s="9">
        <f>SUM(B2:B71)</f>
        <v>878299.2699999999</v>
      </c>
      <c r="C72" s="9">
        <f t="shared" ref="C72:M72" si="3">SUM(C2:C71)</f>
        <v>364101.72</v>
      </c>
      <c r="D72" s="9">
        <f t="shared" si="3"/>
        <v>601624.42999999993</v>
      </c>
      <c r="E72" s="9">
        <f t="shared" si="3"/>
        <v>616879.29</v>
      </c>
      <c r="F72" s="9">
        <f t="shared" si="3"/>
        <v>1395590.27</v>
      </c>
      <c r="G72" s="9">
        <f t="shared" si="3"/>
        <v>731046.34</v>
      </c>
      <c r="H72" s="9">
        <f t="shared" si="3"/>
        <v>416329.95000000007</v>
      </c>
      <c r="I72" s="9">
        <f t="shared" si="3"/>
        <v>3058214.0499999993</v>
      </c>
      <c r="J72" s="9">
        <f t="shared" si="3"/>
        <v>948159.16</v>
      </c>
      <c r="K72" s="9">
        <f t="shared" si="3"/>
        <v>731414.09</v>
      </c>
      <c r="L72" s="9">
        <f t="shared" si="3"/>
        <v>920592.57000000018</v>
      </c>
      <c r="M72" s="9">
        <f t="shared" si="3"/>
        <v>2888815.2499999995</v>
      </c>
      <c r="O72" s="9">
        <f t="shared" si="2"/>
        <v>13551066.390000001</v>
      </c>
    </row>
    <row r="73" spans="1:15" ht="15.75" thickTop="1"/>
    <row r="76" spans="1:15">
      <c r="O76" s="5">
        <f>SUM(O2:O71)</f>
        <v>38515683.299999997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J4" sqref="J4"/>
    </sheetView>
  </sheetViews>
  <sheetFormatPr defaultRowHeight="15"/>
  <cols>
    <col min="1" max="1" width="18.7109375" customWidth="1"/>
    <col min="2" max="2" width="20" customWidth="1"/>
    <col min="3" max="3" width="17.42578125" customWidth="1"/>
  </cols>
  <sheetData>
    <row r="1" spans="1:5" ht="23.25">
      <c r="A1" s="134" t="s">
        <v>1106</v>
      </c>
      <c r="B1" s="134"/>
      <c r="C1" s="134"/>
      <c r="D1" s="10"/>
      <c r="E1" s="10"/>
    </row>
    <row r="2" spans="1:5" ht="18" thickBot="1">
      <c r="A2" s="6" t="s">
        <v>1103</v>
      </c>
      <c r="B2" s="6" t="s">
        <v>1104</v>
      </c>
      <c r="C2" s="6" t="s">
        <v>1105</v>
      </c>
    </row>
    <row r="3" spans="1:5" ht="15.75" thickTop="1">
      <c r="A3" s="3">
        <f>' 2019 2020'!D501</f>
        <v>205238.37</v>
      </c>
      <c r="B3" s="5">
        <f>'2020 2021'!H340</f>
        <v>196252.27000000002</v>
      </c>
      <c r="C3" s="5">
        <f>' 2021 2022'!H590</f>
        <v>154744.28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Unscheduled D2D Maintenance</vt:lpstr>
      <vt:lpstr> 2019 2020</vt:lpstr>
      <vt:lpstr>Expenditure Summary 2019-2020</vt:lpstr>
      <vt:lpstr>2020 2021</vt:lpstr>
      <vt:lpstr>Sheet1</vt:lpstr>
      <vt:lpstr>Expenditure Summary 2020-2021</vt:lpstr>
      <vt:lpstr> 2021 2022</vt:lpstr>
      <vt:lpstr>Expenditure Summary 2021-2022</vt:lpstr>
      <vt:lpstr>Diesel Refills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Nkuna</dc:creator>
  <cp:lastModifiedBy>USER</cp:lastModifiedBy>
  <cp:lastPrinted>2022-10-07T11:13:36Z</cp:lastPrinted>
  <dcterms:created xsi:type="dcterms:W3CDTF">2022-09-02T14:41:03Z</dcterms:created>
  <dcterms:modified xsi:type="dcterms:W3CDTF">2023-05-19T08:02:09Z</dcterms:modified>
</cp:coreProperties>
</file>