
<file path=[Content_Types].xml><?xml version="1.0" encoding="utf-8"?>
<Types xmlns="http://schemas.openxmlformats.org/package/2006/content-types"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xlsx" ContentType="application/vnd.openxmlformats-officedocument.spreadsheetml.shee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/>
  </bookViews>
  <sheets>
    <sheet name="PEDs COVID-19" sheetId="11" r:id="rId1"/>
    <sheet name="EC" sheetId="6" r:id="rId2"/>
    <sheet name="FS" sheetId="7" r:id="rId3"/>
    <sheet name="Gauteng" sheetId="3" r:id="rId4"/>
    <sheet name="KZ" sheetId="9" r:id="rId5"/>
    <sheet name="Limpopo" sheetId="2" r:id="rId6"/>
    <sheet name="Mpumalanga" sheetId="4" r:id="rId7"/>
    <sheet name="NC" sheetId="5" r:id="rId8"/>
    <sheet name="NW" sheetId="1" r:id="rId9"/>
    <sheet name="WC" sheetId="10" r:id="rId10"/>
  </sheets>
  <externalReferences>
    <externalReference r:id="rId11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1"/>
  <c r="D8"/>
  <c r="D9"/>
  <c r="D10"/>
  <c r="D11"/>
  <c r="D12"/>
  <c r="D13"/>
  <c r="D15"/>
  <c r="D7"/>
  <c r="B17" l="1"/>
  <c r="C17"/>
  <c r="B19" l="1"/>
  <c r="D17"/>
  <c r="D19" s="1"/>
  <c r="C19"/>
</calcChain>
</file>

<file path=xl/sharedStrings.xml><?xml version="1.0" encoding="utf-8"?>
<sst xmlns="http://schemas.openxmlformats.org/spreadsheetml/2006/main" count="173" uniqueCount="142">
  <si>
    <t>COVID-19 RESPONSE</t>
  </si>
  <si>
    <t>Budget</t>
  </si>
  <si>
    <t>Total_</t>
  </si>
  <si>
    <t>Expenditure</t>
  </si>
  <si>
    <t>Available_</t>
  </si>
  <si>
    <t>Spent %</t>
  </si>
  <si>
    <t>EDUCATION INFRASTRUCTURE GRANT</t>
  </si>
  <si>
    <t xml:space="preserve">         350 000 </t>
  </si>
  <si>
    <t xml:space="preserve">         200 212 </t>
  </si>
  <si>
    <t xml:space="preserve">         149 788 </t>
  </si>
  <si>
    <t>HIV&amp;AIDS (LIFE SKILLS EDU) GRANT</t>
  </si>
  <si>
    <t xml:space="preserve">              1 683 </t>
  </si>
  <si>
    <t xml:space="preserve">              1 247 </t>
  </si>
  <si>
    <t>LEARNER PROFOUND INTEL DIS GRANT</t>
  </si>
  <si>
    <t xml:space="preserve">              1 473 </t>
  </si>
  <si>
    <t>MATHS,SCIENCE&amp;TECHNOLOGY GRANT :TABLET PC - GRADE 12 LEANERS</t>
  </si>
  <si>
    <t xml:space="preserve">           18 800 </t>
  </si>
  <si>
    <t xml:space="preserve">                    -   </t>
  </si>
  <si>
    <t>NAT SCHOOL NUTRITION PROG GRANT</t>
  </si>
  <si>
    <t xml:space="preserve">              8 856 </t>
  </si>
  <si>
    <t xml:space="preserve">              1 442 </t>
  </si>
  <si>
    <t xml:space="preserve">              7 414 </t>
  </si>
  <si>
    <t>NW:DOE-E&amp;S FUNDS:EXPAND INCLUS*P</t>
  </si>
  <si>
    <t xml:space="preserve">              1 000 </t>
  </si>
  <si>
    <t xml:space="preserve"> PPE For Corporate and District staff</t>
  </si>
  <si>
    <t xml:space="preserve">           27 908 </t>
  </si>
  <si>
    <t xml:space="preserve">              4 729 </t>
  </si>
  <si>
    <t xml:space="preserve">           23 179 </t>
  </si>
  <si>
    <t>TABLET PC - GRADE 12 LEARNERS</t>
  </si>
  <si>
    <t xml:space="preserve">           38 000 </t>
  </si>
  <si>
    <t xml:space="preserve"> LAPTOP -Grade 12 Educators</t>
  </si>
  <si>
    <t xml:space="preserve">              8 500 </t>
  </si>
  <si>
    <t>Grand Total</t>
  </si>
  <si>
    <t xml:space="preserve">         456 220 </t>
  </si>
  <si>
    <t xml:space="preserve">         208 518 </t>
  </si>
  <si>
    <t xml:space="preserve">         247 702 </t>
  </si>
  <si>
    <t>Current</t>
  </si>
  <si>
    <t>R`000</t>
  </si>
  <si>
    <t>%</t>
  </si>
  <si>
    <t>Items where funds were reprioritised</t>
  </si>
  <si>
    <t>Available compensation budget to reprioritise towards COVID-19</t>
  </si>
  <si>
    <t>Total cost implications to respond to COVID-19</t>
  </si>
  <si>
    <t>Total cost of support to teachers with co-morbidities</t>
  </si>
  <si>
    <t>1724 teachers</t>
  </si>
  <si>
    <t>Total cost of support to teachers for social distancing</t>
  </si>
  <si>
    <t>3234 teachers</t>
  </si>
  <si>
    <t>Total cost to support PS with co-morbidities</t>
  </si>
  <si>
    <t xml:space="preserve">2/3 per school according to the number of clssarooms </t>
  </si>
  <si>
    <t>Total cost to support C-19 infected and affected  employees</t>
  </si>
  <si>
    <t>Total Cost of provisioning of cleaners @ R2060</t>
  </si>
  <si>
    <t>10409 </t>
  </si>
  <si>
    <t>Total cost of provisioning of screeners @ R2060</t>
  </si>
  <si>
    <t>Net personnel cost pressure as a result of COVID-19</t>
  </si>
  <si>
    <t>COVID-19 EXPENDITURE</t>
  </si>
  <si>
    <t xml:space="preserve"> Actual to Expenditure  </t>
  </si>
  <si>
    <t xml:space="preserve"> Adjusted Appropriation 2020/21 </t>
  </si>
  <si>
    <t xml:space="preserve">  Available Budget </t>
  </si>
  <si>
    <t xml:space="preserve"> % Spent  </t>
  </si>
  <si>
    <t>COVID-19 FUND</t>
  </si>
  <si>
    <t>ADMINISTRATION</t>
  </si>
  <si>
    <t>GOODS AND SERVICES</t>
  </si>
  <si>
    <t>EXAMINATION&amp;EDUCATION RELAT SERV</t>
  </si>
  <si>
    <t>COMPENSATION OF EMPLOYEES</t>
  </si>
  <si>
    <t>INFRASTRUCTURE DEVELOPMENT</t>
  </si>
  <si>
    <t>PUBLIC ORDINARY SCHOOL EDUCATION</t>
  </si>
  <si>
    <t>NON PROFIT INSTITUTIONS (NPI)</t>
  </si>
  <si>
    <t>No.</t>
  </si>
  <si>
    <t>Programme</t>
  </si>
  <si>
    <t>Forecasted Payment for 2020/21 FY</t>
  </si>
  <si>
    <t>Water Tanks</t>
  </si>
  <si>
    <t>126 390 000</t>
  </si>
  <si>
    <t>Wash Hand Stations</t>
  </si>
  <si>
    <t>156 930 400</t>
  </si>
  <si>
    <t>Desludging</t>
  </si>
  <si>
    <t>56 715 000</t>
  </si>
  <si>
    <t>Chemical Toilets</t>
  </si>
  <si>
    <t>14 008 050</t>
  </si>
  <si>
    <t>Mobile Classrooms &amp; Kitchens</t>
  </si>
  <si>
    <t>220 000 000</t>
  </si>
  <si>
    <t>ESTIMATED IMPLEMENTATION COSTS</t>
  </si>
  <si>
    <t>574 043 450</t>
  </si>
  <si>
    <t>n</t>
  </si>
  <si>
    <t>WC</t>
  </si>
  <si>
    <t>COVID-19</t>
  </si>
  <si>
    <t>Adjusted Budget</t>
  </si>
  <si>
    <t>Expenditure as at 31/12/2020</t>
  </si>
  <si>
    <t>Variance</t>
  </si>
  <si>
    <t>% Spent</t>
  </si>
  <si>
    <t>R'000</t>
  </si>
  <si>
    <t xml:space="preserve">116 100 </t>
  </si>
  <si>
    <t xml:space="preserve">21 227 </t>
  </si>
  <si>
    <t xml:space="preserve"> 94 873 </t>
  </si>
  <si>
    <t xml:space="preserve">405 339 </t>
  </si>
  <si>
    <t xml:space="preserve">363 249 </t>
  </si>
  <si>
    <t xml:space="preserve">42 090 </t>
  </si>
  <si>
    <t>ADVERTISING</t>
  </si>
  <si>
    <t xml:space="preserve">-   </t>
  </si>
  <si>
    <t>AGENCY&amp;SUPRT/OUTSOURCED SERVICES</t>
  </si>
  <si>
    <t xml:space="preserve">18 000 </t>
  </si>
  <si>
    <t xml:space="preserve">12 270 </t>
  </si>
  <si>
    <t xml:space="preserve">5 730 </t>
  </si>
  <si>
    <t>COMMUNICATION</t>
  </si>
  <si>
    <t>CONS SUPPLIES</t>
  </si>
  <si>
    <t xml:space="preserve">387 339 </t>
  </si>
  <si>
    <t xml:space="preserve">348 062 </t>
  </si>
  <si>
    <t xml:space="preserve">39 277 </t>
  </si>
  <si>
    <t>CONS:STA,PRINT&amp;OFF SUP</t>
  </si>
  <si>
    <t>-</t>
  </si>
  <si>
    <t>INV:MATERIALS &amp; SUPPLIES</t>
  </si>
  <si>
    <t>PROPERTY PAYMENTS</t>
  </si>
  <si>
    <t xml:space="preserve">     2 839 </t>
  </si>
  <si>
    <t xml:space="preserve">   (2 839) </t>
  </si>
  <si>
    <t>RENTAL &amp; HIRING</t>
  </si>
  <si>
    <t xml:space="preserve">            -   </t>
  </si>
  <si>
    <t xml:space="preserve">             -   </t>
  </si>
  <si>
    <t xml:space="preserve">     64 086 </t>
  </si>
  <si>
    <t xml:space="preserve">   63 033 </t>
  </si>
  <si>
    <t xml:space="preserve">      1 053 </t>
  </si>
  <si>
    <t>NPI:PUBLIC SCHOOLS</t>
  </si>
  <si>
    <t>BUILDINGS &amp; OTHER FIX STRUCT</t>
  </si>
  <si>
    <t xml:space="preserve">               -   </t>
  </si>
  <si>
    <t>BUILDINGS</t>
  </si>
  <si>
    <t xml:space="preserve">   585 525 </t>
  </si>
  <si>
    <t xml:space="preserve"> 447 516 </t>
  </si>
  <si>
    <t xml:space="preserve"> 138 009 </t>
  </si>
  <si>
    <t>SUMMARY OF PROVINCIAL EXPENDITURE</t>
  </si>
  <si>
    <t>2020/21 FINANCIAL YEAR</t>
  </si>
  <si>
    <t>Actual Expenditure as at 31 Dec 2020</t>
  </si>
  <si>
    <t>% Spent as at  Dec 2020</t>
  </si>
  <si>
    <t>PROVINCES</t>
  </si>
  <si>
    <t>Eastern Cape</t>
  </si>
  <si>
    <t>Free State</t>
  </si>
  <si>
    <t>Gauteng</t>
  </si>
  <si>
    <t>KwaZulu-Natal</t>
  </si>
  <si>
    <t>Limpopo</t>
  </si>
  <si>
    <t>Mpumalanga</t>
  </si>
  <si>
    <t>Northern Cape</t>
  </si>
  <si>
    <t>North West</t>
  </si>
  <si>
    <t>Western Cape</t>
  </si>
  <si>
    <t>TOTAL</t>
  </si>
  <si>
    <t xml:space="preserve">                </t>
  </si>
  <si>
    <t>COVID-19 Budget and Expenditure</t>
  </si>
</sst>
</file>

<file path=xl/styles.xml><?xml version="1.0" encoding="utf-8"?>
<styleSheet xmlns="http://schemas.openxmlformats.org/spreadsheetml/2006/main">
  <numFmts count="6">
    <numFmt numFmtId="164" formatCode="_(* #,##0.00_);_(* \(#,##0.00\);_(* &quot;-&quot;??_);_(@_)"/>
    <numFmt numFmtId="165" formatCode="_(* #,##0_);_(* \(#,##0\);_(* &quot;-&quot;??_);_(@_)"/>
    <numFmt numFmtId="166" formatCode="_ * #,##0_ ;_ * \-#,##0_ ;_ * &quot;-&quot;??_ ;_ @_ "/>
    <numFmt numFmtId="167" formatCode="0.0%"/>
    <numFmt numFmtId="168" formatCode="##\ ###\ ##0;\(##\ ###\ ##0\)"/>
    <numFmt numFmtId="169" formatCode="#\ ###\ ###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10" fontId="0" fillId="0" borderId="12" xfId="0" applyNumberForma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/>
    <xf numFmtId="10" fontId="0" fillId="0" borderId="24" xfId="0" applyNumberForma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10" fontId="0" fillId="0" borderId="27" xfId="0" applyNumberFormat="1" applyBorder="1"/>
    <xf numFmtId="165" fontId="0" fillId="0" borderId="1" xfId="1" applyNumberFormat="1" applyFont="1" applyBorder="1"/>
    <xf numFmtId="165" fontId="0" fillId="0" borderId="0" xfId="0" applyNumberFormat="1"/>
    <xf numFmtId="3" fontId="0" fillId="0" borderId="1" xfId="0" applyNumberFormat="1" applyBorder="1"/>
    <xf numFmtId="9" fontId="0" fillId="0" borderId="1" xfId="0" applyNumberFormat="1" applyBorder="1"/>
    <xf numFmtId="0" fontId="2" fillId="0" borderId="0" xfId="0" applyFont="1"/>
    <xf numFmtId="0" fontId="3" fillId="0" borderId="0" xfId="0" applyFont="1"/>
    <xf numFmtId="0" fontId="3" fillId="0" borderId="2" xfId="0" applyFont="1" applyFill="1" applyBorder="1"/>
    <xf numFmtId="166" fontId="2" fillId="0" borderId="2" xfId="1" applyNumberFormat="1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/>
    <xf numFmtId="0" fontId="4" fillId="0" borderId="20" xfId="0" applyFont="1" applyBorder="1" applyAlignment="1">
      <alignment wrapText="1"/>
    </xf>
    <xf numFmtId="0" fontId="3" fillId="0" borderId="20" xfId="0" applyFont="1" applyBorder="1"/>
    <xf numFmtId="168" fontId="5" fillId="0" borderId="20" xfId="0" applyNumberFormat="1" applyFont="1" applyBorder="1"/>
    <xf numFmtId="169" fontId="5" fillId="0" borderId="20" xfId="0" applyNumberFormat="1" applyFont="1" applyBorder="1"/>
    <xf numFmtId="167" fontId="3" fillId="0" borderId="20" xfId="0" applyNumberFormat="1" applyFont="1" applyBorder="1"/>
    <xf numFmtId="16" fontId="3" fillId="0" borderId="0" xfId="0" applyNumberFormat="1" applyFont="1"/>
    <xf numFmtId="168" fontId="3" fillId="0" borderId="0" xfId="0" applyNumberFormat="1" applyFont="1"/>
    <xf numFmtId="0" fontId="3" fillId="0" borderId="20" xfId="0" applyFont="1" applyFill="1" applyBorder="1"/>
    <xf numFmtId="0" fontId="2" fillId="0" borderId="2" xfId="0" applyFont="1" applyBorder="1" applyAlignment="1">
      <alignment horizontal="left"/>
    </xf>
    <xf numFmtId="168" fontId="6" fillId="0" borderId="2" xfId="0" applyNumberFormat="1" applyFont="1" applyBorder="1"/>
    <xf numFmtId="167" fontId="2" fillId="0" borderId="2" xfId="0" applyNumberFormat="1" applyFont="1" applyBorder="1"/>
    <xf numFmtId="166" fontId="3" fillId="0" borderId="0" xfId="1" applyNumberFormat="1" applyFont="1" applyFill="1"/>
    <xf numFmtId="167" fontId="3" fillId="0" borderId="0" xfId="0" applyNumberFormat="1" applyFont="1"/>
    <xf numFmtId="0" fontId="3" fillId="0" borderId="0" xfId="0" applyFont="1" applyAlignment="1">
      <alignment horizontal="right"/>
    </xf>
    <xf numFmtId="168" fontId="5" fillId="0" borderId="20" xfId="0" applyNumberFormat="1" applyFont="1" applyBorder="1" applyAlignment="1">
      <alignment horizontal="right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482154</xdr:colOff>
      <xdr:row>29</xdr:row>
      <xdr:rowOff>24595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578154" cy="5364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603250</xdr:colOff>
      <xdr:row>30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37650" cy="5581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305513</xdr:colOff>
      <xdr:row>24</xdr:row>
      <xdr:rowOff>128410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30313" cy="45480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mpe.W/Desktop/MTEF%202021%20NW%20&amp;%20WC/Dec%202020%20%20PEDs%20%20Exp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 C Grants"/>
      <sheetName val="Variances-Conditional Grants"/>
      <sheetName val="% Spent-Grants"/>
      <sheetName val="Edu Infr Grant"/>
      <sheetName val="HIV&amp;Aids C Grant"/>
      <sheetName val="MST"/>
      <sheetName val="LSPID "/>
      <sheetName val="NSNP C Grant"/>
      <sheetName val="OSD"/>
      <sheetName val="Special Schools"/>
      <sheetName val="ECD"/>
      <sheetName val="Compensation"/>
      <sheetName val="G&amp;S"/>
      <sheetName val="Transfers"/>
      <sheetName val="Buildings"/>
      <sheetName val="Machinery &amp; Equipment"/>
      <sheetName val="Variances-Programmes"/>
      <sheetName val="% Spent Programmes"/>
      <sheetName val="Variance Econ Classification"/>
      <sheetName val="% Spent Economic Classificat "/>
      <sheetName val="Summary (Prov)"/>
      <sheetName val="SUM PROG"/>
      <sheetName val="EC"/>
      <sheetName val="FS"/>
      <sheetName val="GT"/>
      <sheetName val="KZN"/>
      <sheetName val="LP"/>
      <sheetName val="MP"/>
      <sheetName val="NC"/>
      <sheetName val="NW"/>
      <sheetName val="W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5">
          <cell r="B15">
            <v>272616108.04979134</v>
          </cell>
          <cell r="E15">
            <v>194818976</v>
          </cell>
          <cell r="I15">
            <v>0.73179177115759786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ackage" Target="../embeddings/Microsoft_Office_Excel_Worksheet1.xlsx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>
      <selection activeCell="B16" sqref="B16"/>
    </sheetView>
  </sheetViews>
  <sheetFormatPr defaultColWidth="19.85546875" defaultRowHeight="15"/>
  <cols>
    <col min="1" max="1" width="19.85546875" style="35"/>
    <col min="2" max="4" width="17.7109375" style="35" customWidth="1"/>
    <col min="5" max="5" width="24.42578125" style="35" bestFit="1" customWidth="1"/>
    <col min="6" max="16384" width="19.85546875" style="35"/>
  </cols>
  <sheetData>
    <row r="1" spans="1:11" ht="15.75">
      <c r="A1" s="34" t="s">
        <v>125</v>
      </c>
      <c r="D1" s="57"/>
    </row>
    <row r="2" spans="1:11" ht="16.5" thickBot="1">
      <c r="A2" s="34" t="s">
        <v>141</v>
      </c>
    </row>
    <row r="3" spans="1:11" ht="16.5" thickBot="1">
      <c r="A3" s="59" t="s">
        <v>126</v>
      </c>
      <c r="B3" s="60"/>
      <c r="C3" s="60"/>
      <c r="D3" s="61"/>
    </row>
    <row r="4" spans="1:11" s="39" customFormat="1" ht="63.75" thickBot="1">
      <c r="A4" s="36"/>
      <c r="B4" s="37" t="s">
        <v>1</v>
      </c>
      <c r="C4" s="37" t="s">
        <v>127</v>
      </c>
      <c r="D4" s="38" t="s">
        <v>128</v>
      </c>
    </row>
    <row r="5" spans="1:11" ht="15.75">
      <c r="A5" s="40" t="s">
        <v>129</v>
      </c>
      <c r="B5" s="41" t="s">
        <v>88</v>
      </c>
      <c r="C5" s="41" t="s">
        <v>88</v>
      </c>
      <c r="D5" s="42" t="s">
        <v>38</v>
      </c>
      <c r="E5" s="43"/>
      <c r="F5" s="43"/>
      <c r="G5" s="43"/>
      <c r="H5" s="43"/>
      <c r="I5" s="43"/>
      <c r="J5" s="43"/>
      <c r="K5" s="43"/>
    </row>
    <row r="6" spans="1:11" ht="15.75">
      <c r="A6" s="44"/>
      <c r="B6" s="45"/>
      <c r="C6" s="45"/>
      <c r="D6" s="45"/>
    </row>
    <row r="7" spans="1:11">
      <c r="A7" s="45" t="s">
        <v>130</v>
      </c>
      <c r="B7" s="46">
        <v>614283</v>
      </c>
      <c r="C7" s="46">
        <v>567980</v>
      </c>
      <c r="D7" s="48">
        <f>C7/B7</f>
        <v>0.92462269019328225</v>
      </c>
      <c r="F7" s="49"/>
    </row>
    <row r="8" spans="1:11">
      <c r="A8" s="45" t="s">
        <v>131</v>
      </c>
      <c r="B8" s="46">
        <v>209307</v>
      </c>
      <c r="C8" s="46">
        <v>197804</v>
      </c>
      <c r="D8" s="48">
        <f t="shared" ref="D8:D15" si="0">C8/B8</f>
        <v>0.94504244960751427</v>
      </c>
    </row>
    <row r="9" spans="1:11">
      <c r="A9" s="45" t="s">
        <v>132</v>
      </c>
      <c r="B9" s="46">
        <v>1309063</v>
      </c>
      <c r="C9" s="46">
        <v>734304</v>
      </c>
      <c r="D9" s="48">
        <f t="shared" si="0"/>
        <v>0.56093862556653118</v>
      </c>
    </row>
    <row r="10" spans="1:11">
      <c r="A10" s="45" t="s">
        <v>133</v>
      </c>
      <c r="B10" s="46">
        <v>1861141</v>
      </c>
      <c r="C10" s="46">
        <v>1066900</v>
      </c>
      <c r="D10" s="48">
        <f t="shared" si="0"/>
        <v>0.57325049526070293</v>
      </c>
    </row>
    <row r="11" spans="1:11">
      <c r="A11" s="45" t="s">
        <v>134</v>
      </c>
      <c r="B11" s="46">
        <v>419779</v>
      </c>
      <c r="C11" s="46">
        <v>232501</v>
      </c>
      <c r="D11" s="48">
        <f t="shared" si="0"/>
        <v>0.55386524814247495</v>
      </c>
    </row>
    <row r="12" spans="1:11">
      <c r="A12" s="45" t="s">
        <v>135</v>
      </c>
      <c r="B12" s="46">
        <v>538866</v>
      </c>
      <c r="C12" s="46">
        <v>528132</v>
      </c>
      <c r="D12" s="48">
        <f t="shared" si="0"/>
        <v>0.98008039104341338</v>
      </c>
      <c r="F12" s="50"/>
    </row>
    <row r="13" spans="1:11">
      <c r="A13" s="51" t="s">
        <v>136</v>
      </c>
      <c r="B13" s="58">
        <v>200000</v>
      </c>
      <c r="C13" s="46">
        <v>193418</v>
      </c>
      <c r="D13" s="48">
        <f t="shared" si="0"/>
        <v>0.96709000000000001</v>
      </c>
    </row>
    <row r="14" spans="1:11">
      <c r="A14" s="45" t="s">
        <v>137</v>
      </c>
      <c r="B14" s="46">
        <v>456220</v>
      </c>
      <c r="C14" s="47">
        <v>208518</v>
      </c>
      <c r="D14" s="48">
        <f>C14/B14</f>
        <v>0.45705580640918853</v>
      </c>
    </row>
    <row r="15" spans="1:11">
      <c r="A15" s="45" t="s">
        <v>138</v>
      </c>
      <c r="B15" s="46">
        <v>585525</v>
      </c>
      <c r="C15" s="46">
        <v>447516</v>
      </c>
      <c r="D15" s="48">
        <f t="shared" si="0"/>
        <v>0.76429870628922758</v>
      </c>
    </row>
    <row r="16" spans="1:11" ht="15.75" thickBot="1">
      <c r="A16" s="45"/>
      <c r="B16" s="46"/>
      <c r="C16" s="46"/>
      <c r="D16" s="48"/>
    </row>
    <row r="17" spans="1:4" ht="16.5" thickBot="1">
      <c r="A17" s="52" t="s">
        <v>139</v>
      </c>
      <c r="B17" s="53">
        <f t="shared" ref="B17" si="1">SUM(B7:B15)</f>
        <v>6194184</v>
      </c>
      <c r="C17" s="53">
        <f>SUM(C7:C15)</f>
        <v>4177073</v>
      </c>
      <c r="D17" s="54">
        <f>C17/B17</f>
        <v>0.67435403920839287</v>
      </c>
    </row>
    <row r="19" spans="1:4" hidden="1">
      <c r="B19" s="55">
        <f>B17-'[1]SUM PROG'!B15</f>
        <v>-266421924.04979134</v>
      </c>
      <c r="C19" s="55">
        <f>C17-'[1]SUM PROG'!E15</f>
        <v>-190641903</v>
      </c>
      <c r="D19" s="56">
        <f>D17-'[1]SUM PROG'!I15</f>
        <v>-5.7437731949204984E-2</v>
      </c>
    </row>
    <row r="21" spans="1:4">
      <c r="A21" s="35" t="s">
        <v>140</v>
      </c>
    </row>
  </sheetData>
  <mergeCells count="1">
    <mergeCell ref="A3:D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19" sqref="B19"/>
    </sheetView>
  </sheetViews>
  <sheetFormatPr defaultRowHeight="15"/>
  <cols>
    <col min="1" max="1" width="35.42578125" bestFit="1" customWidth="1"/>
    <col min="2" max="2" width="14.5703125" bestFit="1" customWidth="1"/>
    <col min="3" max="3" width="25.7109375" bestFit="1" customWidth="1"/>
    <col min="5" max="5" width="7.42578125" bestFit="1" customWidth="1"/>
  </cols>
  <sheetData>
    <row r="1" spans="1:5">
      <c r="A1" s="1" t="s">
        <v>83</v>
      </c>
      <c r="B1" s="1" t="s">
        <v>84</v>
      </c>
      <c r="C1" s="1" t="s">
        <v>85</v>
      </c>
      <c r="D1" s="1" t="s">
        <v>86</v>
      </c>
      <c r="E1" s="1" t="s">
        <v>87</v>
      </c>
    </row>
    <row r="2" spans="1:5">
      <c r="A2" s="1"/>
      <c r="B2" s="1" t="s">
        <v>88</v>
      </c>
      <c r="C2" s="1" t="s">
        <v>88</v>
      </c>
      <c r="D2" s="1" t="s">
        <v>88</v>
      </c>
      <c r="E2" s="1" t="s">
        <v>38</v>
      </c>
    </row>
    <row r="3" spans="1:5">
      <c r="A3" s="1" t="s">
        <v>62</v>
      </c>
      <c r="B3" s="1" t="s">
        <v>89</v>
      </c>
      <c r="C3" s="1" t="s">
        <v>90</v>
      </c>
      <c r="D3" s="1" t="s">
        <v>91</v>
      </c>
      <c r="E3" s="2">
        <v>0.183</v>
      </c>
    </row>
    <row r="4" spans="1:5">
      <c r="A4" s="1" t="s">
        <v>60</v>
      </c>
      <c r="B4" s="1" t="s">
        <v>92</v>
      </c>
      <c r="C4" s="1" t="s">
        <v>93</v>
      </c>
      <c r="D4" s="1" t="s">
        <v>94</v>
      </c>
      <c r="E4" s="2">
        <v>0.89600000000000002</v>
      </c>
    </row>
    <row r="5" spans="1:5">
      <c r="A5" s="1" t="s">
        <v>95</v>
      </c>
      <c r="B5" s="1" t="s">
        <v>96</v>
      </c>
      <c r="C5" s="1">
        <v>1</v>
      </c>
      <c r="D5" s="1">
        <v>-1</v>
      </c>
      <c r="E5" s="2">
        <v>0</v>
      </c>
    </row>
    <row r="6" spans="1:5">
      <c r="A6" s="1" t="s">
        <v>97</v>
      </c>
      <c r="B6" s="1" t="s">
        <v>98</v>
      </c>
      <c r="C6" s="1" t="s">
        <v>99</v>
      </c>
      <c r="D6" s="1" t="s">
        <v>100</v>
      </c>
      <c r="E6" s="2">
        <v>0.68200000000000005</v>
      </c>
    </row>
    <row r="7" spans="1:5">
      <c r="A7" s="1" t="s">
        <v>101</v>
      </c>
      <c r="B7" s="1" t="s">
        <v>96</v>
      </c>
      <c r="C7" s="1">
        <v>1</v>
      </c>
      <c r="D7" s="1">
        <v>-1</v>
      </c>
      <c r="E7" s="2">
        <v>0</v>
      </c>
    </row>
    <row r="8" spans="1:5">
      <c r="A8" s="1" t="s">
        <v>102</v>
      </c>
      <c r="B8" s="1" t="s">
        <v>103</v>
      </c>
      <c r="C8" s="1" t="s">
        <v>104</v>
      </c>
      <c r="D8" s="1" t="s">
        <v>105</v>
      </c>
      <c r="E8" s="2">
        <v>0.89900000000000002</v>
      </c>
    </row>
    <row r="9" spans="1:5">
      <c r="A9" s="1" t="s">
        <v>106</v>
      </c>
      <c r="B9" s="1" t="s">
        <v>107</v>
      </c>
      <c r="C9" s="1">
        <v>36</v>
      </c>
      <c r="D9" s="1">
        <v>-36</v>
      </c>
      <c r="E9" s="2">
        <v>0</v>
      </c>
    </row>
    <row r="10" spans="1:5">
      <c r="A10" s="1" t="s">
        <v>108</v>
      </c>
      <c r="B10" s="1" t="s">
        <v>107</v>
      </c>
      <c r="C10" s="1">
        <v>40</v>
      </c>
      <c r="D10" s="1">
        <v>-40</v>
      </c>
      <c r="E10" s="2">
        <v>0</v>
      </c>
    </row>
    <row r="11" spans="1:5">
      <c r="A11" s="1" t="s">
        <v>109</v>
      </c>
      <c r="B11" s="1" t="s">
        <v>107</v>
      </c>
      <c r="C11" s="1" t="s">
        <v>110</v>
      </c>
      <c r="D11" s="1" t="s">
        <v>111</v>
      </c>
      <c r="E11" s="2">
        <v>0</v>
      </c>
    </row>
    <row r="12" spans="1:5">
      <c r="A12" s="1" t="s">
        <v>112</v>
      </c>
      <c r="B12" s="1" t="s">
        <v>107</v>
      </c>
      <c r="C12" s="1" t="s">
        <v>113</v>
      </c>
      <c r="D12" s="1" t="s">
        <v>114</v>
      </c>
      <c r="E12" s="2">
        <v>0</v>
      </c>
    </row>
    <row r="13" spans="1:5">
      <c r="A13" s="1" t="s">
        <v>65</v>
      </c>
      <c r="B13" s="1" t="s">
        <v>115</v>
      </c>
      <c r="C13" s="1" t="s">
        <v>116</v>
      </c>
      <c r="D13" s="1" t="s">
        <v>117</v>
      </c>
      <c r="E13" s="2">
        <v>0.98399999999999999</v>
      </c>
    </row>
    <row r="14" spans="1:5">
      <c r="A14" s="1" t="s">
        <v>118</v>
      </c>
      <c r="B14" s="1" t="s">
        <v>115</v>
      </c>
      <c r="C14" s="1" t="s">
        <v>116</v>
      </c>
      <c r="D14" s="1" t="s">
        <v>117</v>
      </c>
      <c r="E14" s="2">
        <v>0.98399999999999999</v>
      </c>
    </row>
    <row r="15" spans="1:5">
      <c r="A15" s="1" t="s">
        <v>119</v>
      </c>
      <c r="B15" s="1" t="s">
        <v>120</v>
      </c>
      <c r="C15" s="1">
        <v>7</v>
      </c>
      <c r="D15" s="1">
        <v>-7</v>
      </c>
      <c r="E15" s="2">
        <v>0</v>
      </c>
    </row>
    <row r="16" spans="1:5">
      <c r="A16" s="1" t="s">
        <v>121</v>
      </c>
      <c r="B16" s="1" t="s">
        <v>120</v>
      </c>
      <c r="C16" s="1">
        <v>7</v>
      </c>
      <c r="D16" s="1">
        <v>-7</v>
      </c>
      <c r="E16" s="2">
        <v>0</v>
      </c>
    </row>
    <row r="17" spans="1:5">
      <c r="A17" s="1" t="s">
        <v>32</v>
      </c>
      <c r="B17" s="1" t="s">
        <v>122</v>
      </c>
      <c r="C17" s="1" t="s">
        <v>123</v>
      </c>
      <c r="D17" s="1" t="s">
        <v>124</v>
      </c>
      <c r="E17" s="2">
        <v>0.76400000000000001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15" sqref="P15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H13" sqref="H13"/>
    </sheetView>
  </sheetViews>
  <sheetFormatPr defaultRowHeight="15"/>
  <cols>
    <col min="1" max="1" width="34.85546875" bestFit="1" customWidth="1"/>
    <col min="2" max="2" width="20.28515625" bestFit="1" customWidth="1"/>
    <col min="3" max="3" width="28.85546875" bestFit="1" customWidth="1"/>
    <col min="4" max="4" width="16.140625" bestFit="1" customWidth="1"/>
    <col min="5" max="5" width="8.85546875" bestFit="1" customWidth="1"/>
  </cols>
  <sheetData>
    <row r="1" spans="1:5">
      <c r="A1" s="1" t="s">
        <v>53</v>
      </c>
      <c r="B1" s="1" t="s">
        <v>54</v>
      </c>
      <c r="C1" s="1" t="s">
        <v>55</v>
      </c>
      <c r="D1" s="1" t="s">
        <v>56</v>
      </c>
      <c r="E1" s="1" t="s">
        <v>57</v>
      </c>
    </row>
    <row r="2" spans="1:5">
      <c r="A2" s="1" t="s">
        <v>58</v>
      </c>
      <c r="B2" s="32">
        <v>734304</v>
      </c>
      <c r="C2" s="32">
        <v>1309063</v>
      </c>
      <c r="D2" s="32">
        <v>574759</v>
      </c>
      <c r="E2" s="33">
        <v>0.56000000000000005</v>
      </c>
    </row>
    <row r="3" spans="1:5">
      <c r="A3" s="1" t="s">
        <v>59</v>
      </c>
      <c r="B3" s="32">
        <v>17452</v>
      </c>
      <c r="C3" s="32">
        <v>35000</v>
      </c>
      <c r="D3" s="32">
        <v>17548</v>
      </c>
      <c r="E3" s="33">
        <v>0.5</v>
      </c>
    </row>
    <row r="4" spans="1:5">
      <c r="A4" s="1" t="s">
        <v>60</v>
      </c>
      <c r="B4" s="32">
        <v>17452</v>
      </c>
      <c r="C4" s="32">
        <v>35000</v>
      </c>
      <c r="D4" s="32">
        <v>17548</v>
      </c>
      <c r="E4" s="33">
        <v>0.5</v>
      </c>
    </row>
    <row r="5" spans="1:5">
      <c r="A5" s="1" t="s">
        <v>61</v>
      </c>
      <c r="B5" s="32">
        <v>85855</v>
      </c>
      <c r="C5" s="32">
        <v>237700</v>
      </c>
      <c r="D5" s="32">
        <v>151845</v>
      </c>
      <c r="E5" s="33">
        <v>0.36</v>
      </c>
    </row>
    <row r="6" spans="1:5">
      <c r="A6" s="1" t="s">
        <v>62</v>
      </c>
      <c r="B6" s="1">
        <v>0</v>
      </c>
      <c r="C6" s="32">
        <v>104000</v>
      </c>
      <c r="D6" s="32">
        <v>104000</v>
      </c>
      <c r="E6" s="33">
        <v>0</v>
      </c>
    </row>
    <row r="7" spans="1:5">
      <c r="A7" s="1" t="s">
        <v>60</v>
      </c>
      <c r="B7" s="32">
        <v>85855</v>
      </c>
      <c r="C7" s="32">
        <v>133700</v>
      </c>
      <c r="D7" s="32">
        <v>47845</v>
      </c>
      <c r="E7" s="33">
        <v>0.64</v>
      </c>
    </row>
    <row r="8" spans="1:5">
      <c r="A8" s="1" t="s">
        <v>63</v>
      </c>
      <c r="B8" s="32">
        <v>79898</v>
      </c>
      <c r="C8" s="1">
        <v>0</v>
      </c>
      <c r="D8" s="32">
        <v>-79898</v>
      </c>
      <c r="E8" s="33">
        <v>0</v>
      </c>
    </row>
    <row r="9" spans="1:5">
      <c r="A9" s="1" t="s">
        <v>60</v>
      </c>
      <c r="B9" s="32">
        <v>79898</v>
      </c>
      <c r="C9" s="1">
        <v>0</v>
      </c>
      <c r="D9" s="32">
        <v>-79898</v>
      </c>
      <c r="E9" s="33">
        <v>0</v>
      </c>
    </row>
    <row r="10" spans="1:5">
      <c r="A10" s="1" t="s">
        <v>64</v>
      </c>
      <c r="B10" s="32">
        <v>551099</v>
      </c>
      <c r="C10" s="32">
        <v>1036363</v>
      </c>
      <c r="D10" s="32">
        <v>485264</v>
      </c>
      <c r="E10" s="33">
        <v>0.53</v>
      </c>
    </row>
    <row r="11" spans="1:5">
      <c r="A11" s="1" t="s">
        <v>60</v>
      </c>
      <c r="B11" s="32">
        <v>518099</v>
      </c>
      <c r="C11" s="32">
        <v>983363</v>
      </c>
      <c r="D11" s="32">
        <v>465264</v>
      </c>
      <c r="E11" s="33">
        <v>0.53</v>
      </c>
    </row>
    <row r="12" spans="1:5">
      <c r="A12" s="1" t="s">
        <v>65</v>
      </c>
      <c r="B12" s="32">
        <v>33000</v>
      </c>
      <c r="C12" s="32">
        <v>53000</v>
      </c>
      <c r="D12" s="32">
        <v>20000</v>
      </c>
      <c r="E12" s="33">
        <v>0.62</v>
      </c>
    </row>
    <row r="13" spans="1:5">
      <c r="A13" s="1" t="s">
        <v>32</v>
      </c>
      <c r="B13" s="32">
        <v>734304</v>
      </c>
      <c r="C13" s="32">
        <v>1309063</v>
      </c>
      <c r="D13" s="32">
        <v>574759</v>
      </c>
      <c r="E13" s="33">
        <v>0.56000000000000005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8" sqref="C8:C9"/>
    </sheetView>
  </sheetViews>
  <sheetFormatPr defaultRowHeight="15"/>
  <cols>
    <col min="2" max="2" width="26.140625" bestFit="1" customWidth="1"/>
    <col min="3" max="3" width="30.5703125" bestFit="1" customWidth="1"/>
  </cols>
  <sheetData>
    <row r="1" spans="1:3">
      <c r="A1" s="1" t="s">
        <v>66</v>
      </c>
      <c r="B1" s="1" t="s">
        <v>67</v>
      </c>
      <c r="C1" s="1" t="s">
        <v>68</v>
      </c>
    </row>
    <row r="2" spans="1:3">
      <c r="A2" s="1">
        <v>1</v>
      </c>
      <c r="B2" s="1" t="s">
        <v>69</v>
      </c>
      <c r="C2" s="1" t="s">
        <v>70</v>
      </c>
    </row>
    <row r="3" spans="1:3">
      <c r="A3" s="1">
        <v>2</v>
      </c>
      <c r="B3" s="1" t="s">
        <v>71</v>
      </c>
      <c r="C3" s="1" t="s">
        <v>72</v>
      </c>
    </row>
    <row r="4" spans="1:3">
      <c r="A4" s="1">
        <v>3</v>
      </c>
      <c r="B4" s="1" t="s">
        <v>73</v>
      </c>
      <c r="C4" s="1" t="s">
        <v>74</v>
      </c>
    </row>
    <row r="5" spans="1:3">
      <c r="A5" s="1">
        <v>4</v>
      </c>
      <c r="B5" s="1" t="s">
        <v>75</v>
      </c>
      <c r="C5" s="1" t="s">
        <v>76</v>
      </c>
    </row>
    <row r="6" spans="1:3">
      <c r="A6" s="1">
        <v>5</v>
      </c>
      <c r="B6" s="1" t="s">
        <v>77</v>
      </c>
      <c r="C6" s="1" t="s">
        <v>78</v>
      </c>
    </row>
    <row r="7" spans="1:3">
      <c r="A7" s="1" t="s">
        <v>79</v>
      </c>
      <c r="B7" s="1"/>
      <c r="C7" s="1" t="s">
        <v>80</v>
      </c>
    </row>
    <row r="16" spans="1:3">
      <c r="C16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workbookViewId="0">
      <selection activeCell="B14" sqref="B14"/>
    </sheetView>
  </sheetViews>
  <sheetFormatPr defaultRowHeight="15"/>
  <cols>
    <col min="1" max="1" width="55.42578125" bestFit="1" customWidth="1"/>
    <col min="2" max="2" width="13.5703125" bestFit="1" customWidth="1"/>
    <col min="3" max="3" width="46.85546875" bestFit="1" customWidth="1"/>
  </cols>
  <sheetData>
    <row r="1" spans="1:3">
      <c r="A1" s="1" t="s">
        <v>40</v>
      </c>
      <c r="B1" s="30">
        <v>234750000</v>
      </c>
    </row>
    <row r="2" spans="1:3">
      <c r="A2" s="1"/>
      <c r="B2" s="30"/>
    </row>
    <row r="3" spans="1:3">
      <c r="A3" s="1" t="s">
        <v>41</v>
      </c>
      <c r="B3" s="30">
        <v>1211499150</v>
      </c>
    </row>
    <row r="4" spans="1:3">
      <c r="A4" s="1"/>
      <c r="B4" s="30"/>
    </row>
    <row r="5" spans="1:3">
      <c r="A5" s="1" t="s">
        <v>42</v>
      </c>
      <c r="B5" s="30">
        <v>331475328</v>
      </c>
      <c r="C5" t="s">
        <v>43</v>
      </c>
    </row>
    <row r="6" spans="1:3">
      <c r="A6" s="1" t="s">
        <v>44</v>
      </c>
      <c r="B6" s="30">
        <v>621708066</v>
      </c>
      <c r="C6" t="s">
        <v>45</v>
      </c>
    </row>
    <row r="7" spans="1:3">
      <c r="A7" s="1" t="s">
        <v>46</v>
      </c>
      <c r="B7" s="30">
        <v>237972</v>
      </c>
      <c r="C7" t="s">
        <v>47</v>
      </c>
    </row>
    <row r="8" spans="1:3">
      <c r="A8" s="1" t="s">
        <v>48</v>
      </c>
      <c r="B8" s="30">
        <v>767304</v>
      </c>
    </row>
    <row r="9" spans="1:3">
      <c r="A9" s="1"/>
      <c r="B9" s="30"/>
    </row>
    <row r="10" spans="1:3">
      <c r="A10" s="1" t="s">
        <v>49</v>
      </c>
      <c r="B10" s="30">
        <v>128655240</v>
      </c>
      <c r="C10" t="s">
        <v>50</v>
      </c>
    </row>
    <row r="11" spans="1:3">
      <c r="A11" s="1" t="s">
        <v>51</v>
      </c>
      <c r="B11" s="30">
        <v>128655240</v>
      </c>
      <c r="C11" t="s">
        <v>50</v>
      </c>
    </row>
    <row r="12" spans="1:3">
      <c r="A12" s="1"/>
      <c r="B12" s="30"/>
    </row>
    <row r="13" spans="1:3">
      <c r="A13" s="1" t="s">
        <v>52</v>
      </c>
      <c r="B13" s="30">
        <v>976749150</v>
      </c>
    </row>
    <row r="14" spans="1:3">
      <c r="B14" s="31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2" sqref="L12"/>
    </sheetView>
  </sheetViews>
  <sheetFormatPr defaultRowHeight="15"/>
  <sheetData/>
  <pageMargins left="0.7" right="0.7" top="0.75" bottom="0.75" header="0.3" footer="0.3"/>
  <legacyDrawing r:id="rId1"/>
  <oleObjects>
    <oleObject progId="Excel.Sheet.12" shapeId="4097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topLeftCell="A10" workbookViewId="0">
      <selection activeCell="D27" sqref="D27:E27"/>
    </sheetView>
  </sheetViews>
  <sheetFormatPr defaultRowHeight="1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A20" sqref="A20"/>
    </sheetView>
  </sheetViews>
  <sheetFormatPr defaultRowHeight="15"/>
  <cols>
    <col min="1" max="1" width="60.7109375" customWidth="1"/>
    <col min="2" max="3" width="12.140625" bestFit="1" customWidth="1"/>
    <col min="4" max="4" width="12.140625" hidden="1" customWidth="1"/>
    <col min="5" max="5" width="7.42578125" bestFit="1" customWidth="1"/>
  </cols>
  <sheetData>
    <row r="1" spans="1:5">
      <c r="A1" s="9" t="s">
        <v>0</v>
      </c>
      <c r="B1" s="3" t="s">
        <v>36</v>
      </c>
      <c r="C1" s="9" t="s">
        <v>2</v>
      </c>
      <c r="D1" s="4" t="s">
        <v>4</v>
      </c>
      <c r="E1" s="5" t="s">
        <v>5</v>
      </c>
    </row>
    <row r="2" spans="1:5" ht="15.75" thickBot="1">
      <c r="A2" s="10"/>
      <c r="B2" s="6" t="s">
        <v>1</v>
      </c>
      <c r="C2" s="10" t="s">
        <v>3</v>
      </c>
      <c r="D2" s="7" t="s">
        <v>1</v>
      </c>
      <c r="E2" s="8"/>
    </row>
    <row r="3" spans="1:5" ht="15.75" thickBot="1">
      <c r="A3" s="19" t="s">
        <v>39</v>
      </c>
      <c r="B3" s="20" t="s">
        <v>37</v>
      </c>
      <c r="C3" s="23" t="s">
        <v>37</v>
      </c>
      <c r="D3" s="21"/>
      <c r="E3" s="22" t="s">
        <v>38</v>
      </c>
    </row>
    <row r="4" spans="1:5">
      <c r="A4" s="17" t="s">
        <v>6</v>
      </c>
      <c r="B4" s="17" t="s">
        <v>7</v>
      </c>
      <c r="C4" s="15" t="s">
        <v>8</v>
      </c>
      <c r="D4" s="13" t="s">
        <v>9</v>
      </c>
      <c r="E4" s="11">
        <v>0.57199999999999995</v>
      </c>
    </row>
    <row r="5" spans="1:5">
      <c r="A5" s="18" t="s">
        <v>10</v>
      </c>
      <c r="B5" s="18" t="s">
        <v>11</v>
      </c>
      <c r="C5" s="16" t="s">
        <v>12</v>
      </c>
      <c r="D5" s="14">
        <v>436</v>
      </c>
      <c r="E5" s="12">
        <v>0.74099999999999999</v>
      </c>
    </row>
    <row r="6" spans="1:5">
      <c r="A6" s="18" t="s">
        <v>13</v>
      </c>
      <c r="B6" s="18" t="s">
        <v>14</v>
      </c>
      <c r="C6" s="16">
        <v>506</v>
      </c>
      <c r="D6" s="14">
        <v>967</v>
      </c>
      <c r="E6" s="12">
        <v>0.34300000000000003</v>
      </c>
    </row>
    <row r="7" spans="1:5">
      <c r="A7" s="18" t="s">
        <v>15</v>
      </c>
      <c r="B7" s="18" t="s">
        <v>16</v>
      </c>
      <c r="C7" s="16" t="s">
        <v>17</v>
      </c>
      <c r="D7" s="14" t="s">
        <v>16</v>
      </c>
      <c r="E7" s="12">
        <v>0</v>
      </c>
    </row>
    <row r="8" spans="1:5">
      <c r="A8" s="18" t="s">
        <v>18</v>
      </c>
      <c r="B8" s="18" t="s">
        <v>19</v>
      </c>
      <c r="C8" s="16" t="s">
        <v>20</v>
      </c>
      <c r="D8" s="14" t="s">
        <v>21</v>
      </c>
      <c r="E8" s="12">
        <v>0.16300000000000001</v>
      </c>
    </row>
    <row r="9" spans="1:5">
      <c r="A9" s="18" t="s">
        <v>22</v>
      </c>
      <c r="B9" s="18" t="s">
        <v>23</v>
      </c>
      <c r="C9" s="16">
        <v>383</v>
      </c>
      <c r="D9" s="14">
        <v>617</v>
      </c>
      <c r="E9" s="12">
        <v>0.38300000000000001</v>
      </c>
    </row>
    <row r="10" spans="1:5">
      <c r="A10" s="18" t="s">
        <v>24</v>
      </c>
      <c r="B10" s="18" t="s">
        <v>25</v>
      </c>
      <c r="C10" s="16" t="s">
        <v>26</v>
      </c>
      <c r="D10" s="14" t="s">
        <v>27</v>
      </c>
      <c r="E10" s="12">
        <v>0.16900000000000001</v>
      </c>
    </row>
    <row r="11" spans="1:5">
      <c r="A11" s="18" t="s">
        <v>28</v>
      </c>
      <c r="B11" s="18" t="s">
        <v>29</v>
      </c>
      <c r="C11" s="16" t="s">
        <v>17</v>
      </c>
      <c r="D11" s="14" t="s">
        <v>29</v>
      </c>
      <c r="E11" s="12">
        <v>0</v>
      </c>
    </row>
    <row r="12" spans="1:5" ht="15.75" thickBot="1">
      <c r="A12" s="26" t="s">
        <v>30</v>
      </c>
      <c r="B12" s="26" t="s">
        <v>31</v>
      </c>
      <c r="C12" s="27" t="s">
        <v>17</v>
      </c>
      <c r="D12" s="28" t="s">
        <v>31</v>
      </c>
      <c r="E12" s="29">
        <v>0</v>
      </c>
    </row>
    <row r="13" spans="1:5" ht="16.5" thickTop="1" thickBot="1">
      <c r="A13" s="6" t="s">
        <v>32</v>
      </c>
      <c r="B13" s="6" t="s">
        <v>33</v>
      </c>
      <c r="C13" s="10" t="s">
        <v>34</v>
      </c>
      <c r="D13" s="24" t="s">
        <v>35</v>
      </c>
      <c r="E13" s="25">
        <v>0.45700000000000002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PEDs COVID-19</vt:lpstr>
      <vt:lpstr>EC</vt:lpstr>
      <vt:lpstr>FS</vt:lpstr>
      <vt:lpstr>Gauteng</vt:lpstr>
      <vt:lpstr>KZ</vt:lpstr>
      <vt:lpstr>Limpopo</vt:lpstr>
      <vt:lpstr>Mpumalanga</vt:lpstr>
      <vt:lpstr>NC</vt:lpstr>
      <vt:lpstr>NW</vt:lpstr>
      <vt:lpstr>WC</vt:lpstr>
    </vt:vector>
  </TitlesOfParts>
  <Company>Dept Of Basic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Mampe, William</dc:creator>
  <cp:lastModifiedBy>USER</cp:lastModifiedBy>
  <dcterms:created xsi:type="dcterms:W3CDTF">2021-02-09T20:25:24Z</dcterms:created>
  <dcterms:modified xsi:type="dcterms:W3CDTF">2021-03-14T06:47:43Z</dcterms:modified>
</cp:coreProperties>
</file>