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ACTIVE LEASES" sheetId="2" r:id="rId1"/>
  </sheets>
  <definedNames>
    <definedName name="_xlnm._FilterDatabase" localSheetId="0" hidden="1">'ACTIVE LEASES'!$A$1:$EJ$1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936" i="2"/>
  <c r="AJ936" s="1"/>
  <c r="CC935"/>
  <c r="BY935"/>
  <c r="AC935"/>
  <c r="AJ935" s="1"/>
  <c r="DU934"/>
  <c r="DR934"/>
  <c r="DX934" s="1"/>
  <c r="DU933"/>
  <c r="DR933"/>
  <c r="DX933" s="1"/>
  <c r="DU932"/>
  <c r="DR932"/>
  <c r="DX932" s="1"/>
  <c r="DU931"/>
  <c r="DP931"/>
  <c r="DR931" s="1"/>
  <c r="AD936" l="1"/>
  <c r="DV933"/>
  <c r="AG936"/>
  <c r="EH934"/>
  <c r="EE934"/>
  <c r="EI934" s="1"/>
  <c r="EE932"/>
  <c r="EH932"/>
  <c r="DV931"/>
  <c r="DX931"/>
  <c r="AQ935"/>
  <c r="AQ936"/>
  <c r="AR936" s="1"/>
  <c r="EE933"/>
  <c r="EH933"/>
  <c r="AD935"/>
  <c r="AG935"/>
  <c r="DV934"/>
  <c r="DV932"/>
  <c r="AU935" l="1"/>
  <c r="AW935" s="1"/>
  <c r="AX935"/>
  <c r="EI933"/>
  <c r="AR935"/>
  <c r="EE931"/>
  <c r="EH931"/>
  <c r="EI932"/>
  <c r="AX936"/>
  <c r="AT936"/>
  <c r="AW936" s="1"/>
  <c r="EI931" l="1"/>
  <c r="BE936"/>
  <c r="BE935"/>
  <c r="BF935" s="1"/>
  <c r="BJ936" l="1"/>
  <c r="BI936"/>
  <c r="BK936"/>
  <c r="BF936"/>
  <c r="BK935"/>
  <c r="BJ935"/>
  <c r="BH935"/>
  <c r="BI935" s="1"/>
  <c r="BR935" l="1"/>
  <c r="BR936"/>
  <c r="BS936" s="1"/>
  <c r="BX935" l="1"/>
  <c r="BW935"/>
  <c r="BV935"/>
  <c r="BS935"/>
  <c r="BX936"/>
  <c r="BW936"/>
  <c r="BV936"/>
  <c r="CE935" l="1"/>
  <c r="CH935"/>
  <c r="CE936"/>
  <c r="CK935" l="1"/>
  <c r="CJ935"/>
  <c r="CI935"/>
  <c r="CK936"/>
  <c r="CJ936"/>
  <c r="CH936"/>
  <c r="CI936" s="1"/>
  <c r="CF936"/>
  <c r="CF935"/>
  <c r="CR936" l="1"/>
  <c r="CU935"/>
  <c r="CR935"/>
  <c r="CS935" s="1"/>
  <c r="CV935" l="1"/>
  <c r="CX935"/>
  <c r="DE935" s="1"/>
  <c r="CW935"/>
  <c r="CW936"/>
  <c r="CX936"/>
  <c r="DE936" s="1"/>
  <c r="CV936"/>
  <c r="CS936"/>
  <c r="DK935" l="1"/>
  <c r="DR935" s="1"/>
  <c r="DI935"/>
  <c r="DK936"/>
  <c r="DR936" s="1"/>
  <c r="DI936"/>
  <c r="DW935" l="1"/>
  <c r="DX935"/>
  <c r="EE935" s="1"/>
  <c r="EJ935" s="1"/>
  <c r="DX936"/>
  <c r="EE936" s="1"/>
  <c r="EI936" s="1"/>
  <c r="DV936"/>
  <c r="U930" l="1"/>
  <c r="U928"/>
  <c r="U927"/>
  <c r="U923" l="1"/>
  <c r="U922"/>
  <c r="U921"/>
  <c r="U920"/>
  <c r="U919"/>
  <c r="U918"/>
  <c r="U917"/>
  <c r="U916"/>
  <c r="U915"/>
  <c r="U914"/>
  <c r="U913"/>
  <c r="U912"/>
  <c r="U911"/>
  <c r="U910"/>
  <c r="U909"/>
  <c r="U908"/>
  <c r="U907"/>
  <c r="U906"/>
  <c r="U905"/>
  <c r="U904"/>
  <c r="U903"/>
  <c r="U902"/>
  <c r="U901"/>
  <c r="U900"/>
  <c r="U899"/>
  <c r="U898"/>
  <c r="U897"/>
  <c r="U896"/>
  <c r="U895"/>
  <c r="U894"/>
  <c r="U893"/>
  <c r="U892"/>
  <c r="U891"/>
  <c r="U890"/>
  <c r="U889"/>
  <c r="U888"/>
  <c r="U887"/>
  <c r="U886"/>
  <c r="U885"/>
  <c r="U884"/>
  <c r="U883"/>
  <c r="U882"/>
  <c r="U881"/>
  <c r="U880"/>
  <c r="U879"/>
  <c r="U878"/>
  <c r="U877"/>
  <c r="U876"/>
  <c r="U875"/>
  <c r="U874"/>
  <c r="U873"/>
  <c r="U872"/>
  <c r="U871"/>
  <c r="U870"/>
  <c r="U869"/>
  <c r="U868"/>
  <c r="U867"/>
  <c r="U866"/>
  <c r="U865"/>
  <c r="U864"/>
  <c r="U863"/>
  <c r="U862"/>
  <c r="U861"/>
  <c r="U860"/>
  <c r="U859"/>
  <c r="U858"/>
  <c r="U857"/>
  <c r="U856"/>
  <c r="U855"/>
  <c r="U854"/>
  <c r="U853"/>
  <c r="U852"/>
  <c r="U851"/>
  <c r="U850"/>
  <c r="U849"/>
  <c r="U848"/>
  <c r="U847"/>
  <c r="U846"/>
  <c r="U845"/>
  <c r="U844"/>
  <c r="U843"/>
  <c r="U842"/>
  <c r="U841"/>
  <c r="U840"/>
  <c r="U839"/>
  <c r="U838"/>
  <c r="U837"/>
  <c r="U836"/>
  <c r="U835"/>
  <c r="U834"/>
  <c r="U833"/>
  <c r="U832"/>
  <c r="U831"/>
  <c r="U830"/>
  <c r="U829"/>
  <c r="U828"/>
  <c r="U827"/>
  <c r="U826"/>
  <c r="U825"/>
  <c r="U824"/>
  <c r="U823"/>
  <c r="U822"/>
  <c r="U821"/>
  <c r="U820"/>
  <c r="U819"/>
  <c r="U818"/>
  <c r="U817"/>
  <c r="U816"/>
  <c r="U815"/>
  <c r="U814"/>
  <c r="U813"/>
  <c r="U812"/>
  <c r="U811"/>
  <c r="U810"/>
  <c r="U809"/>
  <c r="U808"/>
  <c r="U807"/>
  <c r="U806"/>
  <c r="U805"/>
  <c r="U804"/>
  <c r="U803"/>
  <c r="U802"/>
  <c r="U801"/>
  <c r="U800"/>
  <c r="U799"/>
  <c r="U798"/>
  <c r="U797"/>
  <c r="U796"/>
  <c r="U795"/>
  <c r="U794"/>
  <c r="U793"/>
  <c r="U792"/>
  <c r="U791"/>
  <c r="U790"/>
  <c r="U789"/>
  <c r="U788"/>
  <c r="U787"/>
  <c r="U786"/>
  <c r="U785"/>
  <c r="U784"/>
  <c r="U783"/>
  <c r="U782"/>
  <c r="U781"/>
  <c r="U780"/>
  <c r="U779"/>
  <c r="U778"/>
  <c r="U777"/>
  <c r="U776"/>
  <c r="U775"/>
  <c r="U774"/>
  <c r="U773"/>
  <c r="U772"/>
  <c r="U771"/>
  <c r="U770"/>
  <c r="U769"/>
  <c r="U768"/>
  <c r="U767"/>
  <c r="U766"/>
  <c r="U765"/>
  <c r="U764"/>
  <c r="U763"/>
  <c r="U762"/>
  <c r="U761"/>
  <c r="U760"/>
  <c r="U759"/>
  <c r="U758"/>
  <c r="U757"/>
  <c r="U756"/>
  <c r="U755"/>
  <c r="U754"/>
  <c r="U753"/>
  <c r="U752"/>
  <c r="U751"/>
  <c r="U750"/>
  <c r="U749"/>
  <c r="U748"/>
  <c r="U747"/>
  <c r="U746"/>
  <c r="U745"/>
  <c r="U744"/>
  <c r="U743"/>
  <c r="U742"/>
  <c r="U741"/>
  <c r="U740"/>
  <c r="U739"/>
  <c r="U738"/>
  <c r="U737"/>
  <c r="U736"/>
  <c r="U735"/>
  <c r="U734"/>
  <c r="U733"/>
  <c r="U732"/>
  <c r="U731"/>
  <c r="U730"/>
  <c r="U729"/>
  <c r="U728"/>
  <c r="U727"/>
  <c r="U726"/>
  <c r="U725"/>
  <c r="U724"/>
  <c r="U723"/>
  <c r="U722"/>
  <c r="U721"/>
  <c r="U720"/>
  <c r="U719"/>
  <c r="U718"/>
  <c r="U717"/>
  <c r="U716"/>
  <c r="U715"/>
  <c r="U714"/>
  <c r="U713"/>
  <c r="U712"/>
  <c r="U711"/>
  <c r="U710"/>
  <c r="U709"/>
  <c r="U708"/>
  <c r="U707"/>
  <c r="U706"/>
  <c r="U705"/>
  <c r="U704"/>
  <c r="U703"/>
  <c r="U702"/>
  <c r="U701"/>
  <c r="U700"/>
  <c r="U699"/>
  <c r="U698"/>
  <c r="U697"/>
  <c r="U696"/>
  <c r="U695"/>
  <c r="U694"/>
  <c r="U693"/>
  <c r="U692"/>
  <c r="U691"/>
  <c r="U690"/>
  <c r="U689"/>
  <c r="U688"/>
  <c r="U687"/>
  <c r="U686"/>
  <c r="U685"/>
  <c r="U684"/>
  <c r="U683"/>
  <c r="U682"/>
  <c r="U681"/>
  <c r="U680"/>
  <c r="U679"/>
  <c r="U678"/>
  <c r="U677"/>
  <c r="U676"/>
  <c r="U675"/>
  <c r="U674"/>
  <c r="U673"/>
  <c r="U672"/>
  <c r="U671"/>
  <c r="U670"/>
  <c r="U669"/>
  <c r="U668"/>
  <c r="U667"/>
  <c r="U666"/>
  <c r="U665"/>
  <c r="U664"/>
  <c r="U663"/>
  <c r="U662"/>
  <c r="U661"/>
  <c r="U660"/>
  <c r="U659"/>
  <c r="U658"/>
  <c r="U657"/>
  <c r="U656"/>
  <c r="U655"/>
  <c r="U654"/>
  <c r="U653"/>
  <c r="U652"/>
  <c r="U651"/>
  <c r="U650"/>
  <c r="U649"/>
  <c r="U648"/>
  <c r="U647"/>
  <c r="U646"/>
  <c r="U645"/>
  <c r="U644"/>
  <c r="U643"/>
  <c r="U642"/>
  <c r="U641"/>
  <c r="U640"/>
  <c r="U639"/>
  <c r="U638"/>
  <c r="U637"/>
  <c r="U636"/>
  <c r="U635"/>
  <c r="U634"/>
  <c r="U633"/>
  <c r="U632"/>
  <c r="U631"/>
  <c r="U630"/>
  <c r="U629"/>
  <c r="U628"/>
  <c r="U627"/>
  <c r="U626"/>
  <c r="U625"/>
  <c r="U624"/>
  <c r="U623"/>
  <c r="U622"/>
  <c r="U621"/>
  <c r="U620"/>
  <c r="U619"/>
  <c r="U618"/>
  <c r="U617"/>
  <c r="U616"/>
  <c r="U615"/>
  <c r="U614"/>
  <c r="U613"/>
  <c r="U612"/>
  <c r="U611"/>
  <c r="U610"/>
  <c r="U609"/>
  <c r="U608"/>
  <c r="U607"/>
  <c r="U606"/>
  <c r="U605"/>
  <c r="U604"/>
  <c r="U603"/>
  <c r="U602"/>
  <c r="U601"/>
  <c r="U600"/>
  <c r="U599"/>
  <c r="U598"/>
  <c r="U597"/>
  <c r="U596"/>
  <c r="U595"/>
  <c r="U594"/>
  <c r="U593"/>
  <c r="U592"/>
  <c r="U591"/>
  <c r="U590"/>
  <c r="U589"/>
  <c r="U588"/>
  <c r="U587"/>
  <c r="U586"/>
  <c r="U585"/>
  <c r="U584"/>
  <c r="U583"/>
  <c r="U582"/>
  <c r="U581"/>
  <c r="U580"/>
  <c r="U579"/>
  <c r="U578"/>
  <c r="U577"/>
  <c r="U576"/>
  <c r="U575"/>
  <c r="U574"/>
  <c r="U573"/>
  <c r="U572"/>
  <c r="U571"/>
  <c r="U570"/>
  <c r="U569"/>
  <c r="U568"/>
  <c r="U567"/>
  <c r="U566"/>
  <c r="U565"/>
  <c r="U564"/>
  <c r="U563"/>
  <c r="U562"/>
  <c r="U561"/>
  <c r="U560"/>
  <c r="U559"/>
  <c r="U558"/>
  <c r="U557"/>
  <c r="U556"/>
  <c r="U555"/>
  <c r="U554"/>
  <c r="U553"/>
  <c r="U552"/>
  <c r="U551"/>
  <c r="U550"/>
  <c r="U549"/>
  <c r="U548"/>
  <c r="U547"/>
  <c r="U546"/>
  <c r="U545"/>
  <c r="U544"/>
  <c r="U543"/>
  <c r="U542"/>
  <c r="U541"/>
  <c r="U540"/>
  <c r="U539"/>
  <c r="U538"/>
  <c r="U537"/>
  <c r="U536"/>
  <c r="U535"/>
  <c r="U534"/>
  <c r="U533"/>
  <c r="U532"/>
  <c r="U531" l="1"/>
  <c r="U530"/>
  <c r="U529"/>
  <c r="U528"/>
  <c r="U527"/>
  <c r="U526"/>
  <c r="U525"/>
  <c r="U524"/>
  <c r="U523"/>
  <c r="U522"/>
  <c r="U521"/>
  <c r="U520"/>
  <c r="U519"/>
  <c r="U518"/>
  <c r="U517"/>
  <c r="U516"/>
  <c r="U515"/>
  <c r="U514"/>
  <c r="U513"/>
  <c r="U512"/>
  <c r="U511"/>
  <c r="U510"/>
  <c r="U509"/>
  <c r="U508"/>
  <c r="U507"/>
  <c r="U506"/>
  <c r="U505"/>
  <c r="U504"/>
  <c r="U503"/>
  <c r="U502"/>
  <c r="U501"/>
  <c r="U500"/>
  <c r="U499"/>
  <c r="U498"/>
  <c r="U497"/>
  <c r="U496"/>
  <c r="U495"/>
  <c r="U494"/>
  <c r="U493"/>
  <c r="U492"/>
  <c r="U491"/>
  <c r="U490"/>
  <c r="U489"/>
  <c r="U488"/>
  <c r="U487"/>
  <c r="U486"/>
  <c r="U485"/>
  <c r="U484"/>
  <c r="U483"/>
  <c r="U482"/>
  <c r="U481"/>
  <c r="U480"/>
  <c r="U479"/>
  <c r="U478"/>
  <c r="U477"/>
  <c r="U476"/>
  <c r="U475"/>
  <c r="U474"/>
  <c r="U473"/>
  <c r="U472"/>
  <c r="U471"/>
  <c r="U470"/>
  <c r="U469"/>
  <c r="U468"/>
  <c r="U467"/>
  <c r="U466"/>
  <c r="U465"/>
  <c r="U464"/>
  <c r="U463"/>
  <c r="U462"/>
  <c r="U461"/>
  <c r="U460"/>
  <c r="U459"/>
  <c r="U458"/>
  <c r="U457"/>
  <c r="U456"/>
  <c r="U455"/>
  <c r="U454"/>
  <c r="U453"/>
  <c r="U452"/>
  <c r="U451"/>
  <c r="U450"/>
  <c r="U449"/>
  <c r="U448"/>
</calcChain>
</file>

<file path=xl/sharedStrings.xml><?xml version="1.0" encoding="utf-8"?>
<sst xmlns="http://schemas.openxmlformats.org/spreadsheetml/2006/main" count="9193" uniqueCount="3052">
  <si>
    <t>BUILDING</t>
  </si>
  <si>
    <t>STREET</t>
  </si>
  <si>
    <t>SUBURB</t>
  </si>
  <si>
    <t>TOWN</t>
  </si>
  <si>
    <t>PROPERTY DESCRIPTION</t>
  </si>
  <si>
    <t>REGION</t>
  </si>
  <si>
    <t>ACCOM TYPE</t>
  </si>
  <si>
    <t>IMPR FUNCTION</t>
  </si>
  <si>
    <t>CUSTOMER NUMBER</t>
  </si>
  <si>
    <t>CUSTOMER NAME</t>
  </si>
  <si>
    <t>STATUS</t>
  </si>
  <si>
    <t>VACATE DATE</t>
  </si>
  <si>
    <t>RENTAL</t>
  </si>
  <si>
    <t>CURRENT</t>
  </si>
  <si>
    <t>BLOEMFONTEIN</t>
  </si>
  <si>
    <t>LAND</t>
  </si>
  <si>
    <t>NELSON MANDELA DRIVE</t>
  </si>
  <si>
    <t>OFFICES AND MISCELLANEOUS</t>
  </si>
  <si>
    <t>OFFICES</t>
  </si>
  <si>
    <t>KRAUSE STREET</t>
  </si>
  <si>
    <t>RED FACE BRICK WALLS WITH CORRUGATED IRON ROOF</t>
  </si>
  <si>
    <t>OFFICE BUILDING</t>
  </si>
  <si>
    <t>HOUSE</t>
  </si>
  <si>
    <t>WELKOM</t>
  </si>
  <si>
    <t>RESIDENTIAL AND QUARTERS</t>
  </si>
  <si>
    <t>RESIDENTIAL ACCOMMODATION</t>
  </si>
  <si>
    <t>BOSHOF</t>
  </si>
  <si>
    <t>DU PREEZ STREET 92</t>
  </si>
  <si>
    <t>LUCKHOFF</t>
  </si>
  <si>
    <t>SMITH STREET 28</t>
  </si>
  <si>
    <t>BOTHAVILLE</t>
  </si>
  <si>
    <t>OOS BURGER STREET 4</t>
  </si>
  <si>
    <t>FAURESMITH</t>
  </si>
  <si>
    <t>PLASTEREDPAINTED HOUSE-CORRUGATED IRON ROOF</t>
  </si>
  <si>
    <t>MS SINDISWA MATUME</t>
  </si>
  <si>
    <t>PARYS</t>
  </si>
  <si>
    <t>OLIENHOUT STREET 12</t>
  </si>
  <si>
    <t>BRANDFORT</t>
  </si>
  <si>
    <t>PLASTERED WALLS WITH CORRUGATED IRON ROOF</t>
  </si>
  <si>
    <t>SASOLBURG</t>
  </si>
  <si>
    <t>HARRISMITH</t>
  </si>
  <si>
    <t>LAND UNDEVELOPED</t>
  </si>
  <si>
    <t>DE BRUG</t>
  </si>
  <si>
    <t>SANDTON</t>
  </si>
  <si>
    <t>ERF 10372</t>
  </si>
  <si>
    <t>VAN RIEBEECK STREET 1</t>
  </si>
  <si>
    <t>GOLDFIELDS HORSE RIDING CLUB</t>
  </si>
  <si>
    <t>BETHULIE</t>
  </si>
  <si>
    <t>BETHLEHEM</t>
  </si>
  <si>
    <t>ROMEO STREET 157</t>
  </si>
  <si>
    <t>BEDELIA</t>
  </si>
  <si>
    <t>PHUTHADITJHABA</t>
  </si>
  <si>
    <t>RAMELNA COURT</t>
  </si>
  <si>
    <t>ST GEORGES STREET 39</t>
  </si>
  <si>
    <t>8 FLATS AND TWO BUSINESS AREAS</t>
  </si>
  <si>
    <t>COMPLEX COMMUNAL EXPENDITURE</t>
  </si>
  <si>
    <t>CHARGE OFFICE</t>
  </si>
  <si>
    <t>GARIEP DAM</t>
  </si>
  <si>
    <t>PREFABRICATED HOUSE WITH CORRUGATED IRON ROOFING</t>
  </si>
  <si>
    <t>FACE BRICK WALLS WITH CORRUGATED IRON ROOF</t>
  </si>
  <si>
    <t>VALK STREET 4</t>
  </si>
  <si>
    <t>TYPICAL PRE FABRICATED BUILDING</t>
  </si>
  <si>
    <t>MR W BOOYSEN</t>
  </si>
  <si>
    <t>KAVALIER COURT FLATS</t>
  </si>
  <si>
    <t>KING EDWARD ROAD 76</t>
  </si>
  <si>
    <t>FACE BRICK BUILDING-FLATS-CORRUGATED IRON ROOF</t>
  </si>
  <si>
    <t>MR NKOSI MAKHANYA M.T.N.</t>
  </si>
  <si>
    <t>MOREWAG FLATS 1.1 - 8.5</t>
  </si>
  <si>
    <t>ZASTRON STREET</t>
  </si>
  <si>
    <t>BLOCK OF FLATS</t>
  </si>
  <si>
    <t>BRIGITTE NERESEN VODACOM</t>
  </si>
  <si>
    <t>VODACOM</t>
  </si>
  <si>
    <t>MTN</t>
  </si>
  <si>
    <t>COMPLEX: PRISON GOEDEMOED MAIN</t>
  </si>
  <si>
    <t>GOEDEMOED</t>
  </si>
  <si>
    <t>PRISON</t>
  </si>
  <si>
    <t>COMPLEX: PRISON GROOTVLEI</t>
  </si>
  <si>
    <t>R702 ROAD TO DEWETSDORP</t>
  </si>
  <si>
    <t>COMPLEX: PRISON</t>
  </si>
  <si>
    <t>JOHANNESBURG</t>
  </si>
  <si>
    <t>FARM BRAMLEYS HOEK 52 PT 6</t>
  </si>
  <si>
    <t>BRAMLEYS HOEK</t>
  </si>
  <si>
    <t>MRS MJ GROBBELAAR</t>
  </si>
  <si>
    <t>HOOPSTAD</t>
  </si>
  <si>
    <t>COMPLEX: SANDF LIVING QUARTERS</t>
  </si>
  <si>
    <t>MR PIETER LATEGAN</t>
  </si>
  <si>
    <t>COMPLEX: SAPS BAYSWATER</t>
  </si>
  <si>
    <t>WILCOCKS ROAD 99</t>
  </si>
  <si>
    <t>COMPLEX</t>
  </si>
  <si>
    <t>VODACOM SA</t>
  </si>
  <si>
    <t>VIRGINIA</t>
  </si>
  <si>
    <t>FARM VACANT 2087</t>
  </si>
  <si>
    <t>NIEUWEMOED 710</t>
  </si>
  <si>
    <t>WINBURG</t>
  </si>
  <si>
    <t>FARM VACANT 207 AND NIEUWEMOED 710</t>
  </si>
  <si>
    <t>MR JOHANNES C DE KLERK</t>
  </si>
  <si>
    <t>01/01/1900</t>
  </si>
  <si>
    <t>COMPLEX: BORDER POST MASERU B</t>
  </si>
  <si>
    <t>N8 ROUTE TO MASERU BRIDGE</t>
  </si>
  <si>
    <t>LADYBRAND</t>
  </si>
  <si>
    <t>FARM GEDULD 489 PT 1</t>
  </si>
  <si>
    <t>ON THE N5 TO HARRISMITH</t>
  </si>
  <si>
    <t>J N KIRCHNER</t>
  </si>
  <si>
    <t>COMPLEX: PWD GARDEN &amp; NURSERY</t>
  </si>
  <si>
    <t>KRAUSE STREET 111</t>
  </si>
  <si>
    <t>MR THOMAS IGNATIUS MARX</t>
  </si>
  <si>
    <t>N8 TO LADYBRAND</t>
  </si>
  <si>
    <t>DU PREEZ STREET 89</t>
  </si>
  <si>
    <t>COMPLEX: 44 PARA BDE</t>
  </si>
  <si>
    <t>COMPLEX: ASSEMBLY AREA ASSY A</t>
  </si>
  <si>
    <t>ZASTRON</t>
  </si>
  <si>
    <t>ROMEO STREET 162</t>
  </si>
  <si>
    <t>ME WM FEBRUARY</t>
  </si>
  <si>
    <t>VALK STREET 5</t>
  </si>
  <si>
    <t>POLICE STATION</t>
  </si>
  <si>
    <t>BLDG 37 RESERVOIR</t>
  </si>
  <si>
    <t>PURIFICATION WORKS</t>
  </si>
  <si>
    <t>FARM LOT NO.28 PT 0</t>
  </si>
  <si>
    <t>R705 ROAD TO RITCHIE</t>
  </si>
  <si>
    <t>JACOBSDAL</t>
  </si>
  <si>
    <t>MR. JAN .M. DUPLOOY</t>
  </si>
  <si>
    <t>RADIO CONTROL STATION</t>
  </si>
  <si>
    <t>MARKUS ROAD 7</t>
  </si>
  <si>
    <t>PLASTERED BRICK WALL WITH RED TILE ROOF</t>
  </si>
  <si>
    <t>01/01/2020</t>
  </si>
  <si>
    <t>SAPS SUPPORT SERVICE</t>
  </si>
  <si>
    <t xml:space="preserve">N8 ROAD TO MASERU BRIDGE </t>
  </si>
  <si>
    <t>PLASTERED &amp; PAINTED WALLS UNDER CORR IRON ROOF</t>
  </si>
  <si>
    <t>DENNE AVE</t>
  </si>
  <si>
    <t>RED BRICK STRUCTURE WITH CORRUGATED IRON ROOF</t>
  </si>
  <si>
    <t>PRISON:ADMIN BLOCK</t>
  </si>
  <si>
    <t>R73 ROAD</t>
  </si>
  <si>
    <t>E NKUNA</t>
  </si>
  <si>
    <t>HOUSE 2</t>
  </si>
  <si>
    <t>BOSHOF STREET 3</t>
  </si>
  <si>
    <t>DEALESVILLE</t>
  </si>
  <si>
    <t>HOUSE 3</t>
  </si>
  <si>
    <t>BOSHOF STREET 5</t>
  </si>
  <si>
    <t>JERMIA SEBAKAMOTSE</t>
  </si>
  <si>
    <t xml:space="preserve">FACE BRICK </t>
  </si>
  <si>
    <t>MRS MIRANDA JULY</t>
  </si>
  <si>
    <t>PATRIOT STREET 41</t>
  </si>
  <si>
    <t>PLASTERED AND PAINTED WALLS WITH CONCRETE TILE</t>
  </si>
  <si>
    <t>MRS MALEPE</t>
  </si>
  <si>
    <t>VAN RIEBEECK STREET 7</t>
  </si>
  <si>
    <t>STEYNSRUS</t>
  </si>
  <si>
    <t>FACE BRICK WITH TILED ROOF</t>
  </si>
  <si>
    <t>KOMITTEE STREET 22</t>
  </si>
  <si>
    <t>OFFICE BLDG 38</t>
  </si>
  <si>
    <t>PIETERSE STREET 20</t>
  </si>
  <si>
    <t>MR MARTHINUS CORNELISSEN</t>
  </si>
  <si>
    <t>MR W ADENDORFF</t>
  </si>
  <si>
    <t>PRETORIA</t>
  </si>
  <si>
    <t>TELKOM SA SOC LTD</t>
  </si>
  <si>
    <t>RED FACE BRICK &amp; PLASTERED WALLS WITH TILED ROOF</t>
  </si>
  <si>
    <t>MARIUS VAN DER BERG</t>
  </si>
  <si>
    <t>FARM BLESKOP 1161 PT 0</t>
  </si>
  <si>
    <t>BLESKOP</t>
  </si>
  <si>
    <t>LEOKLA BOEROERY BK</t>
  </si>
  <si>
    <t>MOSALA ENOCH MOTAUNG</t>
  </si>
  <si>
    <t>MC DONALD MLANGENI</t>
  </si>
  <si>
    <t>01/09/2020</t>
  </si>
  <si>
    <t>VALERIE BRUMMER</t>
  </si>
  <si>
    <t>01/11/2020</t>
  </si>
  <si>
    <t>HOUSE 97</t>
  </si>
  <si>
    <t>SCHILBRACH STREET 97</t>
  </si>
  <si>
    <t>MS PABALLO MOLETSANE</t>
  </si>
  <si>
    <t xml:space="preserve">MUTAVHATSINDI AZWIANEWI </t>
  </si>
  <si>
    <t>FARM MARSEILLES 37 PT 8</t>
  </si>
  <si>
    <t>NTSU TRADING TRADING 739 CC</t>
  </si>
  <si>
    <t>LIQUID TELECOM</t>
  </si>
  <si>
    <t>MR MICHAEL DYONASE</t>
  </si>
  <si>
    <t>PALESA SANTHO</t>
  </si>
  <si>
    <t>ANDISWA QUNTA</t>
  </si>
  <si>
    <t>CHIKWADO OKOYE</t>
  </si>
  <si>
    <t>THEMBINKOSI NHLAPO</t>
  </si>
  <si>
    <t>WESSELS STREET 65</t>
  </si>
  <si>
    <t>EXCELSIOR</t>
  </si>
  <si>
    <t>PLASTEREDPAINTED HOUSE WITH CORRUGATED IRON ROOF</t>
  </si>
  <si>
    <t>KEKELETSO RAMOKANATE</t>
  </si>
  <si>
    <t>BURGER STREET 34</t>
  </si>
  <si>
    <t>GLADYS NYANE</t>
  </si>
  <si>
    <t>MARK STREET 17</t>
  </si>
  <si>
    <t>SELLO SEHLOHO</t>
  </si>
  <si>
    <t>PULENG MOGOJE</t>
  </si>
  <si>
    <t>ANONA AGRICULTURAL ENTERPRISE</t>
  </si>
  <si>
    <t>FARM WITZIESHOEK 1926 PT 21</t>
  </si>
  <si>
    <t>PIET RETIEF 09</t>
  </si>
  <si>
    <t>EDENBURG</t>
  </si>
  <si>
    <t>MARTHINUS JOHANNES ELS</t>
  </si>
  <si>
    <t>FARM WITZIESHOEK 1926 PT 10</t>
  </si>
  <si>
    <t>WITZIESHOEK</t>
  </si>
  <si>
    <t>CROSS CAST BALANCE</t>
  </si>
  <si>
    <t>PROP CODE</t>
  </si>
  <si>
    <t>COMMENTS</t>
  </si>
  <si>
    <t>RECOMMENDATION DONE FOR RENEWAL-CIRCULAR 135 DELAYED THE PROCESS SINCE 2020</t>
  </si>
  <si>
    <t>ASBESTOS HOUSE AND VALUATION SERVICES  PROPOSED A HIGHER RENTAL- MATTER STILL UNDER DISPUTE</t>
  </si>
  <si>
    <t>IN PROCESS OF RENEWING</t>
  </si>
  <si>
    <t>VACANT</t>
  </si>
  <si>
    <t>RIEBEECKSTAD</t>
  </si>
  <si>
    <t>FAUNA PARK</t>
  </si>
  <si>
    <t>WILLOWS</t>
  </si>
  <si>
    <t>GROOTVLEI</t>
  </si>
  <si>
    <t>BETHLEHEM DISTRICT</t>
  </si>
  <si>
    <t>TEMPE</t>
  </si>
  <si>
    <t>BAYSWATER</t>
  </si>
  <si>
    <t>DISTRICT</t>
  </si>
  <si>
    <t>HARRISMITH DISTRICT</t>
  </si>
  <si>
    <t>UITSIG</t>
  </si>
  <si>
    <t>MASERU BRIDGE</t>
  </si>
  <si>
    <t>JACOBSDAL DISTRICT</t>
  </si>
  <si>
    <t>ARBORETUM</t>
  </si>
  <si>
    <t>BLOEMSPRUIT</t>
  </si>
  <si>
    <t>MERRIESPRUIT</t>
  </si>
  <si>
    <t>BRANDFORT EXT 4</t>
  </si>
  <si>
    <t>FAURESMITH DISTRICT</t>
  </si>
  <si>
    <t>PARYS EXT 2</t>
  </si>
  <si>
    <t>MARSEILLES</t>
  </si>
  <si>
    <t>ORANJESIG</t>
  </si>
  <si>
    <t>TSEKI VILLAGE</t>
  </si>
  <si>
    <t>QHOLAQHWE VILLAGE</t>
  </si>
  <si>
    <t>FARM</t>
  </si>
  <si>
    <t>SMALL COMMUNICATION ATTENNA</t>
  </si>
  <si>
    <t>LAND AND OFFICE STRUCTURE</t>
  </si>
  <si>
    <t>TELECOMMUNICATION MAST/EQUIPMENT</t>
  </si>
  <si>
    <t>LINGELIHLE</t>
  </si>
  <si>
    <t>CRADOCK</t>
  </si>
  <si>
    <t>POLICE STN</t>
  </si>
  <si>
    <t>PORT ELIZABETH</t>
  </si>
  <si>
    <t>INXUBA YETHEMBA MUNICIPALITY</t>
  </si>
  <si>
    <t>57 ALEXANDRA ROAD</t>
  </si>
  <si>
    <t>KING WILLIAMS TOWN</t>
  </si>
  <si>
    <t>KOYO  N.</t>
  </si>
  <si>
    <t>BEAUMONTSTR 23</t>
  </si>
  <si>
    <t>23 BEAUMONT STR</t>
  </si>
  <si>
    <t>NONGALO  M.E.</t>
  </si>
  <si>
    <t>DURBANSTR 65</t>
  </si>
  <si>
    <t>65 DURBAN STR</t>
  </si>
  <si>
    <t>TOM  M.T.</t>
  </si>
  <si>
    <t>DURBANSTR 80</t>
  </si>
  <si>
    <t>80 DURBAN STR</t>
  </si>
  <si>
    <t>BALA  N.G.</t>
  </si>
  <si>
    <t>HEAD DRIVE 14</t>
  </si>
  <si>
    <t>14 HEAD DRIVE</t>
  </si>
  <si>
    <t>MBOLOMPO  S.R.</t>
  </si>
  <si>
    <t>21 MC INTYRE ROAD</t>
  </si>
  <si>
    <t>GONIWE  T.E.</t>
  </si>
  <si>
    <t>RESERVE ROAD 50</t>
  </si>
  <si>
    <t>KANA  N.</t>
  </si>
  <si>
    <t>102 WODEHOUSE STREET</t>
  </si>
  <si>
    <t>TSOLIWE</t>
  </si>
  <si>
    <t>LOUIS LE GRANGE SQUARE</t>
  </si>
  <si>
    <t>MOUNT ROAD</t>
  </si>
  <si>
    <t>COMMUNICATION SPECIALIST</t>
  </si>
  <si>
    <t>ERF 84</t>
  </si>
  <si>
    <t>SMITHSTR</t>
  </si>
  <si>
    <t>CATHCART</t>
  </si>
  <si>
    <t>ROUND TABLE NO.75</t>
  </si>
  <si>
    <t>FARM 326 PT 1</t>
  </si>
  <si>
    <t>HAAS FONTEIN MOND</t>
  </si>
  <si>
    <t>QUEENSTOWN RD</t>
  </si>
  <si>
    <t>QUEENSTOWN</t>
  </si>
  <si>
    <t>MR A C DE WET</t>
  </si>
  <si>
    <t>FARM 577 PT 6</t>
  </si>
  <si>
    <t>KORHAANSPOORT</t>
  </si>
  <si>
    <t>UITENHAGE RD</t>
  </si>
  <si>
    <t>KIRKWOOD</t>
  </si>
  <si>
    <t>VODACOM (PTY) LIMITED</t>
  </si>
  <si>
    <t>PATERSON ROAD</t>
  </si>
  <si>
    <t>NORTH END</t>
  </si>
  <si>
    <t>VODACOM PTY LTD</t>
  </si>
  <si>
    <t>FARM 281 PT DUM 2</t>
  </si>
  <si>
    <t>HENDERSON</t>
  </si>
  <si>
    <t>CATHCART RD</t>
  </si>
  <si>
    <t>HENDERSON FARMERS &amp; WOOLGROWER</t>
  </si>
  <si>
    <t>ERF 1218</t>
  </si>
  <si>
    <t>MARINE DRIVE</t>
  </si>
  <si>
    <t>HUMEWOOD</t>
  </si>
  <si>
    <t>EMFULENI RESORTS PTY LIMITED</t>
  </si>
  <si>
    <t>FARM 134 PT 2</t>
  </si>
  <si>
    <t>STEYNBURG</t>
  </si>
  <si>
    <t>STEYNSBURG RD</t>
  </si>
  <si>
    <t>STEYNSBURG</t>
  </si>
  <si>
    <t>MR P.J. WOLFAARDT</t>
  </si>
  <si>
    <t>PIPE LINE TO PORT REX TURBINE</t>
  </si>
  <si>
    <t>FORT GLAMORGAN</t>
  </si>
  <si>
    <t>EAST LONDON</t>
  </si>
  <si>
    <t>PIPE LINE</t>
  </si>
  <si>
    <t>ESKOM</t>
  </si>
  <si>
    <t>BUILDING 43 (STORE- TENT)</t>
  </si>
  <si>
    <t>LODGE STREET</t>
  </si>
  <si>
    <t>STORE-TENT</t>
  </si>
  <si>
    <t>STORAGE</t>
  </si>
  <si>
    <t>MOBILE TELEPHONE NETWORK</t>
  </si>
  <si>
    <t>OLD AIRPORT BUILD. T 133 &amp; 134</t>
  </si>
  <si>
    <t>OFFICE</t>
  </si>
  <si>
    <t>LUKHANJI MUNICIPALITY</t>
  </si>
  <si>
    <t>BUILDING 166 (MILITARY BASE)</t>
  </si>
  <si>
    <t>MILITARY BASE</t>
  </si>
  <si>
    <t>TRAINING FACILITY</t>
  </si>
  <si>
    <t>QUEENSTOWN AUTOMOBILE CLUB</t>
  </si>
  <si>
    <t>SINGLE QUARTERS BLDG 23</t>
  </si>
  <si>
    <t>LIVING QUARTERS</t>
  </si>
  <si>
    <t>MOBILE TELEPHONE NETWORKS</t>
  </si>
  <si>
    <t>BERLIN COMMONAGE</t>
  </si>
  <si>
    <t>BERLIN</t>
  </si>
  <si>
    <t>COMMONAGE</t>
  </si>
  <si>
    <t>B. D. KAISER</t>
  </si>
  <si>
    <t>KOLOGHA FOREST RESRVE</t>
  </si>
  <si>
    <t>FOREST</t>
  </si>
  <si>
    <t>KOLOGHA</t>
  </si>
  <si>
    <t>STUTTERHEIM</t>
  </si>
  <si>
    <t>DAM AND PIPELINE SERVITUDE</t>
  </si>
  <si>
    <t>AMAHLATHI MUNICIPALITY</t>
  </si>
  <si>
    <t>AERODRME</t>
  </si>
  <si>
    <t>PORTION 4 OF FARM 341</t>
  </si>
  <si>
    <t>PORT ALFRED</t>
  </si>
  <si>
    <t>ERF 362 AND 363 OF PORTION 4 IN FARM 341</t>
  </si>
  <si>
    <t>PORT ALFRED MUNICIPALITY</t>
  </si>
  <si>
    <t>TRANSTEL</t>
  </si>
  <si>
    <t>OFFICES BLDG 1</t>
  </si>
  <si>
    <t>LENOXSTR 1 TO 9</t>
  </si>
  <si>
    <t>8 FLOORS CONCRETE STRUCTURE WITH BRICK &amp; CURTAIN WALL</t>
  </si>
  <si>
    <t>COMMSPEC AFRICA</t>
  </si>
  <si>
    <t>BUILDING 195 (PUMP HOUSE)</t>
  </si>
  <si>
    <t>ST ALBANS PRISON</t>
  </si>
  <si>
    <t>ST ALBANS</t>
  </si>
  <si>
    <t>PUMP HOUSE</t>
  </si>
  <si>
    <t>GENERATOR ROOMS - PRISONS</t>
  </si>
  <si>
    <t>PORTION 4 OF FARM 301</t>
  </si>
  <si>
    <t>KINKELBOCH</t>
  </si>
  <si>
    <t>ALEXADRIA</t>
  </si>
  <si>
    <t>BUILDING 24 (HIRSCH FLAT)</t>
  </si>
  <si>
    <t>FOREST HILL MILITARY BASE</t>
  </si>
  <si>
    <t>FOREST HILL</t>
  </si>
  <si>
    <t>FLAT</t>
  </si>
  <si>
    <t>VODACOM PTY LIMITED</t>
  </si>
  <si>
    <t>FARM 2284</t>
  </si>
  <si>
    <t>BULEMBU SAPS AIR WING</t>
  </si>
  <si>
    <t>BULEMBU</t>
  </si>
  <si>
    <t>BISHO</t>
  </si>
  <si>
    <t>MTN (PTY) LTD</t>
  </si>
  <si>
    <t>12 ATTIE ERASMUS STREET</t>
  </si>
  <si>
    <t>MR LUTHANDO N TONYA</t>
  </si>
  <si>
    <t xml:space="preserve">9 MAYFLOWER TERRAS </t>
  </si>
  <si>
    <t>9 MAYFLOWER TERRAS</t>
  </si>
  <si>
    <t>BEACON BAY</t>
  </si>
  <si>
    <t>DAN BOLMAN</t>
  </si>
  <si>
    <t>ATTIE ERASMUSSTR 16</t>
  </si>
  <si>
    <t>ATTIE ERASMUS STR 16</t>
  </si>
  <si>
    <t>NOMNIKELO YAFELE</t>
  </si>
  <si>
    <t>ATTIE ERASMUSSTR 10</t>
  </si>
  <si>
    <t>ATTIE ERASMUS STR 10</t>
  </si>
  <si>
    <t>55MS NOBETHU NOMANA</t>
  </si>
  <si>
    <t>71 PIET RETIEF STR</t>
  </si>
  <si>
    <t>71 PIET TETIEF STR</t>
  </si>
  <si>
    <t>MOLTENO</t>
  </si>
  <si>
    <t>INKWANCA HOMEBASED CARE CENTRE</t>
  </si>
  <si>
    <t>10 NAUTILUS STREET</t>
  </si>
  <si>
    <t>JEFFREYS BAY</t>
  </si>
  <si>
    <t>MR SICELO KAMBA</t>
  </si>
  <si>
    <t>VAN DER WALTSTR 32</t>
  </si>
  <si>
    <t>VENTERSTAD</t>
  </si>
  <si>
    <t>MS NONYAMEKO NTLANGWINI</t>
  </si>
  <si>
    <t>24A MURRAY STR</t>
  </si>
  <si>
    <t>BURGERSDORP</t>
  </si>
  <si>
    <t>MR ARNOLD CAMPER</t>
  </si>
  <si>
    <t>WILLOW ACADEMY</t>
  </si>
  <si>
    <t>CORNER OF FRANK LANDMAN &amp; SEDE</t>
  </si>
  <si>
    <t>FAIRVIEW</t>
  </si>
  <si>
    <t>MICHEAL NUADE</t>
  </si>
  <si>
    <t>20 ATTIE ERASMUS STREET</t>
  </si>
  <si>
    <t>THANDI SIMAKUHLE</t>
  </si>
  <si>
    <t>3 AMAKAYA ROAD</t>
  </si>
  <si>
    <t>THANDISWA NGWENYA</t>
  </si>
  <si>
    <t>PROTEA STREET 1</t>
  </si>
  <si>
    <t>HUMANSDORP</t>
  </si>
  <si>
    <t>RAQUEL HUMAN</t>
  </si>
  <si>
    <t>ALPERSTEIN ROAD 10</t>
  </si>
  <si>
    <t>10 ALPERSTEIN ROAD</t>
  </si>
  <si>
    <t>MELIKHAYA W MASHALABA</t>
  </si>
  <si>
    <t>PIET RETIEF AVE 4</t>
  </si>
  <si>
    <t>NIKELWA MTWA YAFELE</t>
  </si>
  <si>
    <t>ERF 62</t>
  </si>
  <si>
    <t>KOMGA</t>
  </si>
  <si>
    <t>ANELE NOMNQA</t>
  </si>
  <si>
    <t>32 NICO MALAN STREET</t>
  </si>
  <si>
    <t>DELENE MATROOS</t>
  </si>
  <si>
    <t>ILITHA FLATS</t>
  </si>
  <si>
    <t>ERF 1402</t>
  </si>
  <si>
    <t>ILITHA</t>
  </si>
  <si>
    <t>ZWELITSHA</t>
  </si>
  <si>
    <t>THABISO KRWEQE</t>
  </si>
  <si>
    <t>THOBELA NOGWANYA</t>
  </si>
  <si>
    <t>NEWSTR 15</t>
  </si>
  <si>
    <t>ANDISWA GRACE GCWABE</t>
  </si>
  <si>
    <t>ERF 2958</t>
  </si>
  <si>
    <t>BABY SWAG PTY LTD</t>
  </si>
  <si>
    <t>25 ROSS CRESCENT</t>
  </si>
  <si>
    <t>NDILEKA KWAYIBA</t>
  </si>
  <si>
    <t>01/03/2020</t>
  </si>
  <si>
    <t>13 MIMOSA STREET</t>
  </si>
  <si>
    <t>NOMFUNDO T MBALISO</t>
  </si>
  <si>
    <t>C-O BUITEKANT &amp; CRADOCK STREET</t>
  </si>
  <si>
    <t>PEARSTON</t>
  </si>
  <si>
    <t>DENISE KATY BRUINTJIES</t>
  </si>
  <si>
    <t>105 DURBAN STREET</t>
  </si>
  <si>
    <t>LIVINH QUARTERS</t>
  </si>
  <si>
    <t>MZIWOXOLO E TOLWANA</t>
  </si>
  <si>
    <t>AMAKAYA ROAD 1</t>
  </si>
  <si>
    <t>NOMBINI NTONJANE</t>
  </si>
  <si>
    <t>52 CHURCH STREET</t>
  </si>
  <si>
    <t>NO SUBURB</t>
  </si>
  <si>
    <t>ADELAIDE</t>
  </si>
  <si>
    <t>SINDISWA NJOLI-FENI</t>
  </si>
  <si>
    <t>PANORAMA DRIVE 6</t>
  </si>
  <si>
    <t>ZIKHONA LUBAMBO</t>
  </si>
  <si>
    <t>143 OLIENHOUT CRESCENT</t>
  </si>
  <si>
    <t>OVISTON</t>
  </si>
  <si>
    <t>KENNETT ANDREW SINCLAIR</t>
  </si>
  <si>
    <t>MORTUARY</t>
  </si>
  <si>
    <t>SIMON STREET 48</t>
  </si>
  <si>
    <t>IS</t>
  </si>
  <si>
    <t>BETHAL</t>
  </si>
  <si>
    <t>FACE BRICK WALLS UNDER METAL ROOF SHEETING</t>
  </si>
  <si>
    <t>NELSPRUIT</t>
  </si>
  <si>
    <t>DEPT OF HEALTH - BETHAL</t>
  </si>
  <si>
    <t>DUE FOR RENEWAL</t>
  </si>
  <si>
    <t>BROOKLYN 343</t>
  </si>
  <si>
    <t>BROOKLYN</t>
  </si>
  <si>
    <t>JU</t>
  </si>
  <si>
    <t>BARBERTON</t>
  </si>
  <si>
    <t>VODACOM CELL MAST6</t>
  </si>
  <si>
    <t>VODACOM AERODROME PTY LTD</t>
  </si>
  <si>
    <t>KOMATIPOORT T &amp; T 182 PT 3</t>
  </si>
  <si>
    <t>AIRPORT FIELD</t>
  </si>
  <si>
    <t>KOMATIPOORT</t>
  </si>
  <si>
    <t>SA ROAD AGENCY</t>
  </si>
  <si>
    <t>FARM AMO 259</t>
  </si>
  <si>
    <t>REMAINDER</t>
  </si>
  <si>
    <t>KHANYI ILANGA TRADING</t>
  </si>
  <si>
    <t>FRANKFORT 173</t>
  </si>
  <si>
    <t>FRANKFORT</t>
  </si>
  <si>
    <t>JT</t>
  </si>
  <si>
    <t>SABIE</t>
  </si>
  <si>
    <t>KATOPE FRANKFORT ESTATES</t>
  </si>
  <si>
    <t>TZANEEN</t>
  </si>
  <si>
    <t>AVOCA</t>
  </si>
  <si>
    <t>SIYALIMA BOERDERY PTY LTD</t>
  </si>
  <si>
    <t>SCOTSMAN 258</t>
  </si>
  <si>
    <t>LOUWS CREEK</t>
  </si>
  <si>
    <t>C-O LOUISE &amp; SWARTBOSS STREET</t>
  </si>
  <si>
    <t>JS</t>
  </si>
  <si>
    <t>WITBANK</t>
  </si>
  <si>
    <t>PLASTERED &amp; PAINTED WALL</t>
  </si>
  <si>
    <t>DEPT OF HEALTH - WITBANK</t>
  </si>
  <si>
    <t>LANGRAND JT</t>
  </si>
  <si>
    <t>FARM LANGRAND JT</t>
  </si>
  <si>
    <t>SAPPI FOREST</t>
  </si>
  <si>
    <t>MARIEPSKOP 420 KT RE</t>
  </si>
  <si>
    <t>PELGRIMSRUS</t>
  </si>
  <si>
    <t>KT</t>
  </si>
  <si>
    <t>OHRIGSTAD</t>
  </si>
  <si>
    <t>SMS CELLULAR PTY LTD</t>
  </si>
  <si>
    <t>MAIN OFFICE SARS</t>
  </si>
  <si>
    <t>RE OF FARM 334 JU</t>
  </si>
  <si>
    <t>JEPPES REEF BORDER POST</t>
  </si>
  <si>
    <t>JEPPES REEF</t>
  </si>
  <si>
    <t xml:space="preserve">SARS MAIN OFFICE </t>
  </si>
  <si>
    <t>PORT FACILITY</t>
  </si>
  <si>
    <t>MTN JEPPES REEF</t>
  </si>
  <si>
    <t>HOME AFFAIRS ADMIN BLOCK</t>
  </si>
  <si>
    <t>BORDER POST</t>
  </si>
  <si>
    <t>MANANGA BORDER POST</t>
  </si>
  <si>
    <t>MANANGA</t>
  </si>
  <si>
    <t>PREFABRICATED BUILDING UNDER ASBESTOS SHEET</t>
  </si>
  <si>
    <t xml:space="preserve">MTN MANANGA </t>
  </si>
  <si>
    <t>WAVERLEY 240 PT 4</t>
  </si>
  <si>
    <t>PT 4 OF FARM WAVERLEY</t>
  </si>
  <si>
    <t>IT</t>
  </si>
  <si>
    <t>EERSTEHOEK</t>
  </si>
  <si>
    <t>WIRELESS AFRICA INTERNATIONAL</t>
  </si>
  <si>
    <t>ERMELO EXT 9</t>
  </si>
  <si>
    <t>ERMELO</t>
  </si>
  <si>
    <t>WIRELESS AFRICA INTER ZAR</t>
  </si>
  <si>
    <t>VODACOM SA-WESTERLAND FLATS</t>
  </si>
  <si>
    <t>VODACOM ROOFTOP</t>
  </si>
  <si>
    <t>RUSTENBURG</t>
  </si>
  <si>
    <t>FLATS</t>
  </si>
  <si>
    <t>MMABATHO</t>
  </si>
  <si>
    <t>VODACOM SA - WESTERLANDS FLATS</t>
  </si>
  <si>
    <t>Lease not Expired</t>
  </si>
  <si>
    <t>KIRSTENBOSCH AVE 49</t>
  </si>
  <si>
    <t>MAFIKENG</t>
  </si>
  <si>
    <t>MALEMA TZ</t>
  </si>
  <si>
    <t>GOLFVIEW</t>
  </si>
  <si>
    <t xml:space="preserve">Contract is on Month to Moth.Interim Letting out programme was not yet finalised. Now Approved and in the process of letting out </t>
  </si>
  <si>
    <t>HORVITCH 7</t>
  </si>
  <si>
    <t>FOCHVILLE</t>
  </si>
  <si>
    <t>CHARLES BARNARD OATS</t>
  </si>
  <si>
    <t>Debtor served with notice to vacate. Property identified for GBV Programme</t>
  </si>
  <si>
    <t>HOUSE 19</t>
  </si>
  <si>
    <t>JAN CILLIERSSTR 19</t>
  </si>
  <si>
    <t>VRYBURG</t>
  </si>
  <si>
    <t>FACE BRICK WITH CORRUGATED IRON ROOF</t>
  </si>
  <si>
    <t>B.E. MSIKINYA</t>
  </si>
  <si>
    <t>5 ESCOM STREET</t>
  </si>
  <si>
    <t>RUSTENBURG EXT 2</t>
  </si>
  <si>
    <t>MARCON CIVILS-ABACUS PRECAST</t>
  </si>
  <si>
    <t>JAN CILLIERS STR 21</t>
  </si>
  <si>
    <t>JAN CILLIERS STR 21 STAND 1412</t>
  </si>
  <si>
    <t>LEBETHE MOREETSI JOHANNES</t>
  </si>
  <si>
    <t>ESCOMS STR</t>
  </si>
  <si>
    <t>RUSTENBURG CONCRETE WORKS</t>
  </si>
  <si>
    <t>KLIPLLAT 129JQ PT 1&amp;2 PT 7</t>
  </si>
  <si>
    <t>KLIPPLAT 129JQ PT 1&amp;2 PT 7</t>
  </si>
  <si>
    <t>JQ</t>
  </si>
  <si>
    <t>MR R.L. MOTSEPE</t>
  </si>
  <si>
    <t>KAMEELDRIFT 211 PT 43</t>
  </si>
  <si>
    <t>(PT OF PT 1)</t>
  </si>
  <si>
    <t>BRITS</t>
  </si>
  <si>
    <t>MOLEKO VICTOR RANNONA</t>
  </si>
  <si>
    <t>GOEDGENOEG 433 PT 2</t>
  </si>
  <si>
    <t>GOEDGENOEG</t>
  </si>
  <si>
    <t>IP</t>
  </si>
  <si>
    <t>ORKNEY</t>
  </si>
  <si>
    <t>KIKA MILLS (PTY)LTD</t>
  </si>
  <si>
    <t>KAMEELDRIFT 211</t>
  </si>
  <si>
    <t>PT 448</t>
  </si>
  <si>
    <t>GABRIEL MOSHIDI</t>
  </si>
  <si>
    <t>914 BOIKANYO STREET</t>
  </si>
  <si>
    <t>UNIT 3</t>
  </si>
  <si>
    <t>G.S. LESHOMO</t>
  </si>
  <si>
    <t>PRUNUS CRESCENT 7612</t>
  </si>
  <si>
    <t>MR. N.A. TSWAILE</t>
  </si>
  <si>
    <t>ERF 1236</t>
  </si>
  <si>
    <t>CECIL RHODES AVENUE 21</t>
  </si>
  <si>
    <t>MRS. T.F. PODILE</t>
  </si>
  <si>
    <t>Debtor evicted in negotiations with New Applicant</t>
  </si>
  <si>
    <t>ERF 1570</t>
  </si>
  <si>
    <t>QUIGLEY STREET 10</t>
  </si>
  <si>
    <t>MS. J.C. KORDOM</t>
  </si>
  <si>
    <t>KGABISTR 908</t>
  </si>
  <si>
    <t>MONTSHIWA</t>
  </si>
  <si>
    <t>IKETLENG AGED DAY CARE CENTRE</t>
  </si>
  <si>
    <t>KEMONOSISTR 2177</t>
  </si>
  <si>
    <t>T.A. MOGATUSI</t>
  </si>
  <si>
    <t>WATER TANK</t>
  </si>
  <si>
    <t>DERDEPOORT</t>
  </si>
  <si>
    <t>STEEL TOWER WITH ONE WATER TANK</t>
  </si>
  <si>
    <t>WATER WORKS</t>
  </si>
  <si>
    <t>VODACOM SA - DERDEPOORT BORDER</t>
  </si>
  <si>
    <t>PUMP HOUSE-WATER TOWER-RESERV</t>
  </si>
  <si>
    <t>VODACOM ROOFTOP ANTENNAE</t>
  </si>
  <si>
    <t>SWARTKOPFONTEIN</t>
  </si>
  <si>
    <t>PLASTERED &amp; PAINTED WITH CORR IRON ROOF</t>
  </si>
  <si>
    <t>RESEVOIR (incl BOREHOLES)</t>
  </si>
  <si>
    <t>VODACOM SA-SWARTKOPFONTEIN</t>
  </si>
  <si>
    <t>BRITS FLYING CLUB</t>
  </si>
  <si>
    <t>USED FOR THE PURPOSE OF AIRFIELDSPORTSBUSINESS</t>
  </si>
  <si>
    <t>AIRPORT</t>
  </si>
  <si>
    <t>93 JO BENADEPLAATS</t>
  </si>
  <si>
    <t>PORTION 15 &amp; 16</t>
  </si>
  <si>
    <t>GRAZING</t>
  </si>
  <si>
    <t>C. W. DE VOS</t>
  </si>
  <si>
    <t>Request to renew approvaed. Awaits signing of lease agreement</t>
  </si>
  <si>
    <t>SATELITE BASE STATION</t>
  </si>
  <si>
    <t>BAFOKENG</t>
  </si>
  <si>
    <t>MTN BAFOKENG POLICE ORDER</t>
  </si>
  <si>
    <t>MOORCROFTSTR 48</t>
  </si>
  <si>
    <t>OTTOSDAL</t>
  </si>
  <si>
    <t>MR RAGISENG HENDRICK SELEKE</t>
  </si>
  <si>
    <t>SQUASH COURT 1222</t>
  </si>
  <si>
    <t>VENTERSDORP ROAD</t>
  </si>
  <si>
    <t>DASSIERAND</t>
  </si>
  <si>
    <t>POTCHEFSTROOM</t>
  </si>
  <si>
    <t>RECREATIONAL</t>
  </si>
  <si>
    <t>VODACOM POTCHEFST ASB (BS8017)</t>
  </si>
  <si>
    <t>PLEINSTR 1</t>
  </si>
  <si>
    <t>SWARTRUGGENS</t>
  </si>
  <si>
    <t>KANNIE JOHNSON</t>
  </si>
  <si>
    <t>Property Illegally Occupied by Justice Officials</t>
  </si>
  <si>
    <t>7 WINTER STREET</t>
  </si>
  <si>
    <t>WINTER STREET</t>
  </si>
  <si>
    <t>FACE BRICK WALL WITH CORRUGATED IRON ROOF</t>
  </si>
  <si>
    <t>THLONE PULANE ANNAH</t>
  </si>
  <si>
    <t>MOKGOTHUSTR 1464</t>
  </si>
  <si>
    <t>UNIT 6</t>
  </si>
  <si>
    <t>STANLEY MANDLA KUBHEKA</t>
  </si>
  <si>
    <t>C-O GOLF &amp; NORTHSTR</t>
  </si>
  <si>
    <t>KLERKSDORP</t>
  </si>
  <si>
    <t>FIVE STOREY BUILDING WITH PLASTERED BRICK WALLS</t>
  </si>
  <si>
    <t>MTN KLERKSDORP SAPS</t>
  </si>
  <si>
    <t>SINGLE QUARTERS</t>
  </si>
  <si>
    <t>BUFFELSPOORT QUARANTINE</t>
  </si>
  <si>
    <t>BUFFELSPOORT</t>
  </si>
  <si>
    <t>FACED BRICK STRUCTURE WITH CORRUGATED IRON ROOF</t>
  </si>
  <si>
    <t>GIVEN MAKALE</t>
  </si>
  <si>
    <t>Debtor vacated the property</t>
  </si>
  <si>
    <t>211 JQ PT 1050</t>
  </si>
  <si>
    <t>FIRST CHOICE PIGGERY</t>
  </si>
  <si>
    <t>ZOUTPAN 301</t>
  </si>
  <si>
    <t>ZOUTPAN</t>
  </si>
  <si>
    <t>HO</t>
  </si>
  <si>
    <t>CHRISTIANA</t>
  </si>
  <si>
    <t>SHIRLEY DIMAKATSO BIDI</t>
  </si>
  <si>
    <t>ZANDFONTEIN 447</t>
  </si>
  <si>
    <t>(PT OF PT 2)</t>
  </si>
  <si>
    <t>ANDREW MOTSEPE</t>
  </si>
  <si>
    <t>DE RUST 478 PT 11</t>
  </si>
  <si>
    <t xml:space="preserve"> </t>
  </si>
  <si>
    <t>HARTBEESPOORT</t>
  </si>
  <si>
    <t>VODACOM SA - DE RUST</t>
  </si>
  <si>
    <t>BISHOP ST 27:HSE-OFFICE</t>
  </si>
  <si>
    <t>BISHOP ST 27</t>
  </si>
  <si>
    <t>CAMPERDOWN</t>
  </si>
  <si>
    <t>HOUSE - OFFICE</t>
  </si>
  <si>
    <t>DURBAN</t>
  </si>
  <si>
    <t xml:space="preserve"> DR. VAN TONDER</t>
  </si>
  <si>
    <t>EX SAPS SINGLE QUARTETRS</t>
  </si>
  <si>
    <t>CNR CAMPERDOWN AND ALBERT RDS</t>
  </si>
  <si>
    <t>POINT</t>
  </si>
  <si>
    <t>SINGLE QUARTERS WITH OPEN PARKING</t>
  </si>
  <si>
    <t xml:space="preserve"> ROVISH ENTERTAINMENT (PTY) LT</t>
  </si>
  <si>
    <t>1 RIDGE ROAD : ERF 57</t>
  </si>
  <si>
    <t>1 RIDGE ROAD : 6773F</t>
  </si>
  <si>
    <t>HAMMERSDALE</t>
  </si>
  <si>
    <t>PRESTIGE RESIDENTIAL ACCOM</t>
  </si>
  <si>
    <t>MR S.M.MNYANDU</t>
  </si>
  <si>
    <t>1A RIDGE ROAD : ERF 58</t>
  </si>
  <si>
    <t>1A RIDGE ROAD : 6774B</t>
  </si>
  <si>
    <t xml:space="preserve"> MR. W.B. KHANYILE</t>
  </si>
  <si>
    <t>WARDERS QUARTERS (MUSEUM)</t>
  </si>
  <si>
    <t>34 ARBUCKLE STREET</t>
  </si>
  <si>
    <t>HIMEVILLE</t>
  </si>
  <si>
    <t>MUSEUM - LEASE OUT PRIVATE</t>
  </si>
  <si>
    <t>MUSEUM</t>
  </si>
  <si>
    <t>HISTORICAL MUSEUM SOCIETY</t>
  </si>
  <si>
    <t>ADMINISTRATION &amp; COURTS</t>
  </si>
  <si>
    <t>MAIN ROAD</t>
  </si>
  <si>
    <t>KRANSKOP</t>
  </si>
  <si>
    <t>OFFICES AND COURT</t>
  </si>
  <si>
    <t xml:space="preserve"> UMVOTI MUNICIPALITY</t>
  </si>
  <si>
    <t>PORTION 3 OF ERF 771</t>
  </si>
  <si>
    <t>835 MARINE DRIVE</t>
  </si>
  <si>
    <t>WENTWORTH</t>
  </si>
  <si>
    <t>WILDLIFE SOCIETY</t>
  </si>
  <si>
    <t>HOUSE 1195 : 16 - 73</t>
  </si>
  <si>
    <t>WHITE CITY</t>
  </si>
  <si>
    <t>MAPUMULO</t>
  </si>
  <si>
    <t xml:space="preserve"> B.W. NDLOVU</t>
  </si>
  <si>
    <t>STANGER</t>
  </si>
  <si>
    <t>HOUSE 15 : B66 : 11 - 120</t>
  </si>
  <si>
    <t>MSINGA</t>
  </si>
  <si>
    <t>TUGELA FERRY</t>
  </si>
  <si>
    <t>MR M. MCHUNU</t>
  </si>
  <si>
    <t>ADMR RES:OPP NEWARK FARM 2621</t>
  </si>
  <si>
    <t>OPPOSITE NEWARK FARM:2621: LSE</t>
  </si>
  <si>
    <t>TUGELA</t>
  </si>
  <si>
    <t>PL/L:PUMPING PLANT</t>
  </si>
  <si>
    <t>THORNY PARK ESTATES</t>
  </si>
  <si>
    <t>DARNALL</t>
  </si>
  <si>
    <t>ADMR RES:UMZUNDUSI R-L38 NYONI</t>
  </si>
  <si>
    <t>UMZUNDUSI RIV-L 38 NYONI : LSE</t>
  </si>
  <si>
    <t>MTUNZINI</t>
  </si>
  <si>
    <t>PL/L:PUMP SITE</t>
  </si>
  <si>
    <t xml:space="preserve"> NADIA FARMS (PTY) LTD</t>
  </si>
  <si>
    <t>ADMR RES:IFAFA&amp;HIGH WATER MARK</t>
  </si>
  <si>
    <t>IFAFA &amp; HIGH WATER MARK LSE</t>
  </si>
  <si>
    <t>UMZINTO</t>
  </si>
  <si>
    <t xml:space="preserve"> UMDONI MUNICIPALITY</t>
  </si>
  <si>
    <t>COMPLEX: SAPS FOLWENI</t>
  </si>
  <si>
    <t>83 MAIN RD</t>
  </si>
  <si>
    <t>FOLWENI</t>
  </si>
  <si>
    <t>SAPS:COMPLEX</t>
  </si>
  <si>
    <t>MTN (PTY)LTD AND CELL C</t>
  </si>
  <si>
    <t>COMPLEX: PRISON WATERVAL-FARM</t>
  </si>
  <si>
    <t>WATERVAL PRISON FARM</t>
  </si>
  <si>
    <t>UTRECHT</t>
  </si>
  <si>
    <t>COMPLEX - CORR SERV</t>
  </si>
  <si>
    <t>MTN (PTY) LTD-SITE T3620/5548</t>
  </si>
  <si>
    <t>WYEBANK ROAD</t>
  </si>
  <si>
    <t>KWADABEKA</t>
  </si>
  <si>
    <t>PINETOWN</t>
  </si>
  <si>
    <t>CHARGE OFFICE AND STORE ROOMS</t>
  </si>
  <si>
    <t>MTN (PTY) LTD - KWADABEKA</t>
  </si>
  <si>
    <t>COMPLEX: SAPS INANDA</t>
  </si>
  <si>
    <t>OLD MAIN ROAD</t>
  </si>
  <si>
    <t>INANDA</t>
  </si>
  <si>
    <t>COMPLEX: SALISBURY ISLAND</t>
  </si>
  <si>
    <t>SAS SCORPION</t>
  </si>
  <si>
    <t>SALISBURY ISLAND</t>
  </si>
  <si>
    <t>MTN (PTY) LTD-SALISBURY ISLAND</t>
  </si>
  <si>
    <t>COMPLEX:CUSTOMS HOUSE DURBAN</t>
  </si>
  <si>
    <t>VICTORIA EMBANKMENT</t>
  </si>
  <si>
    <t>CATO CREEK</t>
  </si>
  <si>
    <t>COMPLEX FOR CUSTOMS HOUSE VICTORIA EMBANKMENT</t>
  </si>
  <si>
    <t>MTN (PTY) LTD-CUSTOMS HOUSE</t>
  </si>
  <si>
    <t>COMPLEX: 1 SPECIAL FORCES REG</t>
  </si>
  <si>
    <t>BLUFF MILITARY BASE</t>
  </si>
  <si>
    <t>BLUFF</t>
  </si>
  <si>
    <t xml:space="preserve"> MTN - T3615/5912</t>
  </si>
  <si>
    <t>COMPLEX: 121 BATT MTUBATUBA</t>
  </si>
  <si>
    <t>121 BATTALION</t>
  </si>
  <si>
    <t>DUKUDUKU</t>
  </si>
  <si>
    <t>MTUBATUBA</t>
  </si>
  <si>
    <t>MTN (PTY) SANDF MTUBATUBA BASE</t>
  </si>
  <si>
    <t>COMPLEX: SAPS OLD ROSSBURGH</t>
  </si>
  <si>
    <t>CNR SARNIA &amp; HELMSDALE ROAD</t>
  </si>
  <si>
    <t>ROSSBURGH</t>
  </si>
  <si>
    <t>INTERNATIONAL POLICE ASSOCIATI</t>
  </si>
  <si>
    <t xml:space="preserve"> MTN - SITE T3607/5782</t>
  </si>
  <si>
    <t>10/04/2006</t>
  </si>
  <si>
    <t>LOT 37</t>
  </si>
  <si>
    <t>ARBUCKLESTR</t>
  </si>
  <si>
    <t>PWD:VACANT LAND</t>
  </si>
  <si>
    <t>KWA-SANI MUNICIPALITY</t>
  </si>
  <si>
    <t>ERF 597 : PT 29</t>
  </si>
  <si>
    <t>PWD VACANT LAND NOW SAPS</t>
  </si>
  <si>
    <t>VODACOM S.A (PTY) LTD</t>
  </si>
  <si>
    <t>PROCLAIMED TOWNSHIP 312 PT DUM 1</t>
  </si>
  <si>
    <t>HOLLANDSTR</t>
  </si>
  <si>
    <t>CHARLESTOWN</t>
  </si>
  <si>
    <t>ESKOM S.A.</t>
  </si>
  <si>
    <t>1043 PT 5:MERRIVALE RIFLE RANG</t>
  </si>
  <si>
    <t>RIET VALLEI FARM 1043</t>
  </si>
  <si>
    <t>FT</t>
  </si>
  <si>
    <t>HOWICK</t>
  </si>
  <si>
    <t>HOWICK FLYING CLUB</t>
  </si>
  <si>
    <t>MAKAKATANA 7</t>
  </si>
  <si>
    <t>MAKAKATANA NOT A FARM</t>
  </si>
  <si>
    <t>HLABISA</t>
  </si>
  <si>
    <t>PL/L:SPRING WELL:LEASED TO GUNTER L N</t>
  </si>
  <si>
    <t>MESSRS J. MORRISONS &amp; SONS PTY</t>
  </si>
  <si>
    <t xml:space="preserve"> GREENE LAND</t>
  </si>
  <si>
    <t>COMPLEX:RECCE HSING BISLEY CLO</t>
  </si>
  <si>
    <t>LIGHTHOUSE RD : LOT 695</t>
  </si>
  <si>
    <t xml:space="preserve"> PARKS DEPARTMENT</t>
  </si>
  <si>
    <t>ADMR RES:L572</t>
  </si>
  <si>
    <t>PARK RYNIE</t>
  </si>
  <si>
    <t>PWD:ADMIRALTY RESERVE</t>
  </si>
  <si>
    <t>NAVAL BASE</t>
  </si>
  <si>
    <t>NAVALBASE ENCROACHMENT</t>
  </si>
  <si>
    <t>ENCROACHMENT</t>
  </si>
  <si>
    <t xml:space="preserve"> NATIONAL PORTS AUTHORITY </t>
  </si>
  <si>
    <t>IFAFA BEACH 1</t>
  </si>
  <si>
    <t>BEACH FRONT LOT 1A</t>
  </si>
  <si>
    <t>IFAFA BEACH</t>
  </si>
  <si>
    <t>PENNINGTON</t>
  </si>
  <si>
    <t>MR J.E.CALLAGHAN</t>
  </si>
  <si>
    <t>ADMIRALITY RESERVE</t>
  </si>
  <si>
    <t>PORT OF MOUTH UMHLANGANKULU</t>
  </si>
  <si>
    <t>UMHLANGANKULU RIVER</t>
  </si>
  <si>
    <t>PORT SHEPSTONE</t>
  </si>
  <si>
    <t>PPORTION OF MOUTH UMHLANGANKULU RIVER: STATE LAND</t>
  </si>
  <si>
    <t xml:space="preserve"> HIBISCUS -UMHLANGANKULU</t>
  </si>
  <si>
    <t xml:space="preserve"> HIBISCUS COAST MUNICIPALITY</t>
  </si>
  <si>
    <t>NORTH BANK ADJACENT LOT 2141</t>
  </si>
  <si>
    <t>NEW BOLTON</t>
  </si>
  <si>
    <t>PORTION OF LAND NORTH BANK ADJ. NEW BOLTON 2141</t>
  </si>
  <si>
    <t>ILLOVO SUGAR - UMZIMKULU</t>
  </si>
  <si>
    <t>ADJ TOWNSHIP LEISURE BAY</t>
  </si>
  <si>
    <t>GLENMORE</t>
  </si>
  <si>
    <t>PORTSHEPSTONE</t>
  </si>
  <si>
    <t>ADJ LOT 350 &amp; 437</t>
  </si>
  <si>
    <t>SEA PARK</t>
  </si>
  <si>
    <t>STATE LAND ADJACENT LOT 350 &amp; 437 SEA PARK P/SHEPSTONE</t>
  </si>
  <si>
    <t>HIBISCUS - BENDIGO</t>
  </si>
  <si>
    <t>PALM BEACH</t>
  </si>
  <si>
    <t>ADMIRALITY RESERVE PALM BEACH</t>
  </si>
  <si>
    <t xml:space="preserve"> HIBISCUS -PALM BEACH</t>
  </si>
  <si>
    <t>BTN UMBANGO &amp; IZOTSHA RIVER</t>
  </si>
  <si>
    <t>IZOTSHA</t>
  </si>
  <si>
    <t>ADMIRALITY RESERVE BETWEEN UMBANGO &amp; IZOTSHA RIVER</t>
  </si>
  <si>
    <t xml:space="preserve"> HIBISCUS - UMBANGO/IZOTSHA</t>
  </si>
  <si>
    <t>PORTION OF ADMIRALITY RESERVE</t>
  </si>
  <si>
    <t>MELLVILLE</t>
  </si>
  <si>
    <t>PORTION OF SATTE LAND AT MELVILLE PORT SHEPSTONE</t>
  </si>
  <si>
    <t xml:space="preserve"> HIBISCUS - MELVILLE</t>
  </si>
  <si>
    <t>LEFT BANK OF IBILAMHLOLO RIVER</t>
  </si>
  <si>
    <t>LOTS 834 &amp; 223 RAMSGATE</t>
  </si>
  <si>
    <t>LAND LEFT BANK OF IBILAMHLOLO RVR LOT 834 &amp; 223 RAMSGA</t>
  </si>
  <si>
    <t>HIBISCUS -RAMSGATE</t>
  </si>
  <si>
    <t>ADJACENT TO OSLO BEACH</t>
  </si>
  <si>
    <t>UMBANGO RIVER</t>
  </si>
  <si>
    <t>STATE LAND ADJACENT TO OSLO BEACH &amp; UMBANGO RIVER</t>
  </si>
  <si>
    <t xml:space="preserve"> HIBISCUS-ADJ OSLO BEACH</t>
  </si>
  <si>
    <t>PORT SEASHORE FRONT LOT 478-80</t>
  </si>
  <si>
    <t>PORTION OF LAND; SEASHORE FRONT LOTS 478 &amp; 480</t>
  </si>
  <si>
    <t xml:space="preserve"> HIBISCUS -SOUTH PORT</t>
  </si>
  <si>
    <t>BOBI RIVER CARAVAN PARK</t>
  </si>
  <si>
    <t>LBAY</t>
  </si>
  <si>
    <t>STATE LAND: BOBI RIVER CARAVAN PARK LOT 1290 LBAY</t>
  </si>
  <si>
    <t>TRANSVAAL TEACHERS ASSOCIATION</t>
  </si>
  <si>
    <t>PORT EDWARD</t>
  </si>
  <si>
    <t>ADMI RESERVE (HIBISCUS MUN)</t>
  </si>
  <si>
    <t>RIGHT BANK INHLANHLINHLU RIVER</t>
  </si>
  <si>
    <t>BUSH RESERVE TRAINGULAR TOWNLA</t>
  </si>
  <si>
    <t>UMTHAVUNA</t>
  </si>
  <si>
    <t xml:space="preserve">LAND RIGHT BANK OF INHLANHLINHLU RIVER TO LEFT BANK </t>
  </si>
  <si>
    <t xml:space="preserve"> HIBISCUS-INHLANHLINHLU/UMTAV</t>
  </si>
  <si>
    <t>HIBISCUS COAST MUNICIPALITY</t>
  </si>
  <si>
    <t>ADMI RESERV (HIBISCUS MUN)</t>
  </si>
  <si>
    <t>FRONT OF FARM BENDIGO NO.8004</t>
  </si>
  <si>
    <t>PORTION OF LAND FRONTING FARM BENDIGO NO 8024 P/SHEPSTO</t>
  </si>
  <si>
    <t xml:space="preserve"> HIBISCUS-FRONT BENDIGO 8004</t>
  </si>
  <si>
    <t>OPPOSITE REM OF LOT 17</t>
  </si>
  <si>
    <t>PORTOBELLO 11911 LEISURE BAY</t>
  </si>
  <si>
    <t>STATE LAND OPPOSITE REMAINDR OF LOT 17 PORTOBELLO L/BAY</t>
  </si>
  <si>
    <t xml:space="preserve"> HIBISCUS- LEISURE BAY</t>
  </si>
  <si>
    <t>WITHIN LESSEE JURISDICTION</t>
  </si>
  <si>
    <t>STATE LAND WITHIN JURISDICTION OF LESSEE PORT SHEPSTONE</t>
  </si>
  <si>
    <t xml:space="preserve"> HIBISCUS-SOUTH COAST NAT RDS</t>
  </si>
  <si>
    <t>BTN WATERMARK &amp; IMPANJATI RIVE</t>
  </si>
  <si>
    <t>TRAFALGAR</t>
  </si>
  <si>
    <t>LAND BETWEEN WATERMARK &amp; IMPANJATI RIVER AT TRAFALGAR</t>
  </si>
  <si>
    <t xml:space="preserve"> HIBISCUS-TRAFALGAR</t>
  </si>
  <si>
    <t>LOT 34</t>
  </si>
  <si>
    <t>LONGMARKET STREET</t>
  </si>
  <si>
    <t>PIETERMARITZBURG</t>
  </si>
  <si>
    <t>LEASED STATE LAND: LOT 34 LONGMARKET STREET</t>
  </si>
  <si>
    <t>MSUNDUZI MUNICIPALITY</t>
  </si>
  <si>
    <t>PORTION OF ZINKWAZI LAGOON</t>
  </si>
  <si>
    <t>ZINKWAZI</t>
  </si>
  <si>
    <t>LAND PORTION OF ZINKWAZI LAGOON:DARNALL</t>
  </si>
  <si>
    <t xml:space="preserve"> KWADUKUZA MUNICIPALITY</t>
  </si>
  <si>
    <t>ADJ TO EXT STRIP OF UMVOTI RIV</t>
  </si>
  <si>
    <t>NORTH COAST</t>
  </si>
  <si>
    <t>LAND ADJACENT STRIP EXTENSION TO UMVOTI RIVER: STANGER</t>
  </si>
  <si>
    <t>KWADUKUZA/STANGER MUNICIPALITY</t>
  </si>
  <si>
    <t>BROADACRES TRUST</t>
  </si>
  <si>
    <t>THORNY  PARK</t>
  </si>
  <si>
    <t>PORTION OF LOT 43</t>
  </si>
  <si>
    <t>FARM MAGUT NO. 12436</t>
  </si>
  <si>
    <t>MAGUT HILL</t>
  </si>
  <si>
    <t>NGOTSHE</t>
  </si>
  <si>
    <t>PTN OF LOT 43 OF MAGUT HILL: FARM MAGUT NO 12436</t>
  </si>
  <si>
    <t>SENTECH (PTY) LTD</t>
  </si>
  <si>
    <t>SAPS CAMP CELLULAR BASE</t>
  </si>
  <si>
    <t>LAND OF POLICE STATION</t>
  </si>
  <si>
    <t>CELLPHONE MAST</t>
  </si>
  <si>
    <t xml:space="preserve"> MTN (PTY) LTD - SITE T 1748</t>
  </si>
  <si>
    <t>CHAIN ROCKS</t>
  </si>
  <si>
    <t>AMANZIMTOTI</t>
  </si>
  <si>
    <t>PORTION OF ADMIRALITY RESERVE AT CHAIN ROCKS</t>
  </si>
  <si>
    <t>AMANZIMTOTI SKI BOAT CLUB</t>
  </si>
  <si>
    <t>31/10/2006</t>
  </si>
  <si>
    <t>ADMR RES:TUGELA R-S1 AYIKINBAB</t>
  </si>
  <si>
    <t>TUGELA RIV-S1 AYIKINBABA LSE</t>
  </si>
  <si>
    <t>RIVER NORTH FARM (PTY) LTD</t>
  </si>
  <si>
    <t>PORTION 150 METRE WATER MARK</t>
  </si>
  <si>
    <t>STATE LAND: 150 METRE WIDE FROM WATER MARK UMZINTO</t>
  </si>
  <si>
    <t>COMPLEX: MAGISTRATE OFFICE</t>
  </si>
  <si>
    <t>SOMTSEU ROAD - JUSTICE</t>
  </si>
  <si>
    <t>CENTRAL</t>
  </si>
  <si>
    <t>COMPLEX - POLICE STATION &amp; MAGISTRATE COURT</t>
  </si>
  <si>
    <t>MAGISTRATES OFFICE</t>
  </si>
  <si>
    <t xml:space="preserve"> MTN(PTY) LTD -SITE T2711/4687</t>
  </si>
  <si>
    <t>COMPLEX:KOKSTAD SUPER MAX PRIS</t>
  </si>
  <si>
    <t>609 MAIN ROAD</t>
  </si>
  <si>
    <t>KOKSTAD</t>
  </si>
  <si>
    <t>MTN (PTY) KOKSTAD PRISON</t>
  </si>
  <si>
    <t>3 RIDGE ROAD : ERF 59</t>
  </si>
  <si>
    <t>3 RIDGE ROAD : 6775T</t>
  </si>
  <si>
    <t>MR E. GANIE</t>
  </si>
  <si>
    <t>NDWEDWE</t>
  </si>
  <si>
    <t>SAPS CHARGE OFFICE GUARD HUT AND STORE</t>
  </si>
  <si>
    <t>MTN(PTY)LTD-SITE T3659/5575</t>
  </si>
  <si>
    <t>COMPLEX: SANDF TROPPO STATION</t>
  </si>
  <si>
    <t>HERRWOOD DRIVE</t>
  </si>
  <si>
    <t>UMHLANGA</t>
  </si>
  <si>
    <t>SANDF COMPLEX</t>
  </si>
  <si>
    <t xml:space="preserve"> MTN(PTY) LTD - SITE T4563/153</t>
  </si>
  <si>
    <t>HOUSE B 8656: LOT 120</t>
  </si>
  <si>
    <t>6TH STREET</t>
  </si>
  <si>
    <t>JOZINI</t>
  </si>
  <si>
    <t>HOUSE B 8656: LOT 120: 6TH STREET</t>
  </si>
  <si>
    <t>JOZINI PRIMARY SCHOOL</t>
  </si>
  <si>
    <t>COMPLEX: ESHOWE PRISON EXTENSI</t>
  </si>
  <si>
    <t>JOHN ROSS HIGHWAY</t>
  </si>
  <si>
    <t>ESHOWE</t>
  </si>
  <si>
    <t>COMPLEX - USER DEPT CORR SERV</t>
  </si>
  <si>
    <t>MTN (PTY) ESHOWE SANDF BASE</t>
  </si>
  <si>
    <t>OLD BLOCK HOUSE NAT MONUMENT</t>
  </si>
  <si>
    <t>SHARRAT STREET</t>
  </si>
  <si>
    <t>BERGVILLE</t>
  </si>
  <si>
    <t>MOTHS SHELLHOLE</t>
  </si>
  <si>
    <t>ERF 2515</t>
  </si>
  <si>
    <t>282 RIDGE ROAD</t>
  </si>
  <si>
    <t>BEREA</t>
  </si>
  <si>
    <t>LAND - SAPS:RADIO STATION</t>
  </si>
  <si>
    <t>GARDEN HOUSE TRADING TRUST</t>
  </si>
  <si>
    <t>MENDOSA FARM 16111 : SAPS</t>
  </si>
  <si>
    <t>ET</t>
  </si>
  <si>
    <t>KINROY ESTATES (PTY) LTD</t>
  </si>
  <si>
    <t>LAND ALONG INDIAN OCEAN BTN</t>
  </si>
  <si>
    <t>UMLAAS RIVER &amp; BLUFF CROWNLAND</t>
  </si>
  <si>
    <t>GOVERNMENT RESERVE BTN UMLASS RIVER &amp; BLUFF CROWNLANDS</t>
  </si>
  <si>
    <t>BEACHWOOD MANGROVES</t>
  </si>
  <si>
    <t>NORTH OF UMNGENI RIVER MOUTH</t>
  </si>
  <si>
    <t>UMNGENI</t>
  </si>
  <si>
    <t>STATE LAND NORTH OF UMNGENI RIVER MOUTH</t>
  </si>
  <si>
    <t xml:space="preserve"> KZN WILDLIFE</t>
  </si>
  <si>
    <t>PORTION OF FARM 17120</t>
  </si>
  <si>
    <t>UMKOMAAS BEACH</t>
  </si>
  <si>
    <t>UMKOMAAS</t>
  </si>
  <si>
    <t>ADMIRALTY RESERVE SURVEYED TO REGISTER PIPELINE</t>
  </si>
  <si>
    <t>TOWNSHIP OF TUGELA MOUTH</t>
  </si>
  <si>
    <t>TUGELA MOUTH</t>
  </si>
  <si>
    <t>STATE LAND AT TOWNSHIP OF TUGELA MOUTH: MTUNZINI</t>
  </si>
  <si>
    <t xml:space="preserve"> MANDINI MUNICIPALITY</t>
  </si>
  <si>
    <t>OPP PORT FARMS 7118 &amp; 10060</t>
  </si>
  <si>
    <t>APARAT UMZUMBE</t>
  </si>
  <si>
    <t>LAND OPPOSITE PORTION OF FARMS APARAT 7118 &amp; 10060</t>
  </si>
  <si>
    <t xml:space="preserve"> PUMULA BEACH HOTEL (PTY) LTD</t>
  </si>
  <si>
    <t>UMZUMBE</t>
  </si>
  <si>
    <t>UMFOLOZI LOT U 103 14896 PT 103</t>
  </si>
  <si>
    <t>UMFOLOZI FARM:14896</t>
  </si>
  <si>
    <t>SAPPI FORESTS (PTY) LTD</t>
  </si>
  <si>
    <t>ADMIRALITY RESERVE BAZLEY</t>
  </si>
  <si>
    <t>SOUTH OF IKALASINGA RIVER MOUT</t>
  </si>
  <si>
    <t>BAZLEY</t>
  </si>
  <si>
    <t>GOVERNMENT RESERVE AT BAZLEY SOUTH OF IKALASINGA RIVER</t>
  </si>
  <si>
    <t>OPP SUB D OF LOT 1 NO. 1667</t>
  </si>
  <si>
    <t>ADMIRALITY RESERVE OPPOSITE SUB D OF LOT 1 NO. 1667</t>
  </si>
  <si>
    <t>ESTATE OF LATE N.V. HOOPER</t>
  </si>
  <si>
    <t>BTN LOT 30 &amp; 31 HIGH WATERMARK</t>
  </si>
  <si>
    <t>INDIAN OCEAN</t>
  </si>
  <si>
    <t>STATE LAND BEYTWEEN LOT 30 &amp; 31 OF HIGH WATER MARK</t>
  </si>
  <si>
    <t>HIBBERDENE CHILDREN'S HOME</t>
  </si>
  <si>
    <t>HIBBERDENE</t>
  </si>
  <si>
    <t>UMZINTO NORTH TOWNSHIP</t>
  </si>
  <si>
    <t>UMZINTO NORTH</t>
  </si>
  <si>
    <t>STATE LAND: UMZINTO NORRTH TOWNSHIP</t>
  </si>
  <si>
    <t>ADJOININING LOT 10</t>
  </si>
  <si>
    <t>STATE LAND; ADJACENT LOT  10 PENNINGTON</t>
  </si>
  <si>
    <t>UMDONI MUNICIPALITY</t>
  </si>
  <si>
    <t>PORTION OF CROWNLAND</t>
  </si>
  <si>
    <t>STATE LAND;CROWNLANDS SITUATED AT HIBBERDENE:UMZINTO</t>
  </si>
  <si>
    <t>RIETKUIL 103: PT 6</t>
  </si>
  <si>
    <t>RIETKUIL FARM</t>
  </si>
  <si>
    <t>SWARTBERG</t>
  </si>
  <si>
    <t>SAPS:SWARTBERG POLICE STATION</t>
  </si>
  <si>
    <t>MR Z.N. MJOLI</t>
  </si>
  <si>
    <t>ENCROACHMENT OF LOTS 471 &amp; 472</t>
  </si>
  <si>
    <t>BY TENNIS COURT PAVILLION</t>
  </si>
  <si>
    <t>ENCROACHMENT OF LOTS 471 &amp; 472 BY TENNIS COURT PAVILLIO</t>
  </si>
  <si>
    <t>ESHOWE JUNIOR SCHOOL</t>
  </si>
  <si>
    <t>PORTION OF ADMIRALTY RESERVE</t>
  </si>
  <si>
    <t>BTN WATER MARK &amp; STATE LAND</t>
  </si>
  <si>
    <t>PTN RESERVE BTN HIGH WATER MARK &amp; STATE LAND</t>
  </si>
  <si>
    <t xml:space="preserve"> HIBISCUS-UMZUMBE</t>
  </si>
  <si>
    <t>LAND OPP LOT SEZELA SAR 13188</t>
  </si>
  <si>
    <t>STATE LAND ENCROACHMENT PIPELINE OVER WATER SERVITUDE</t>
  </si>
  <si>
    <t>UGU REGIONAL COUNCIL</t>
  </si>
  <si>
    <t>EAST OF MAIN RAILWAY LINE</t>
  </si>
  <si>
    <t>NORTH OF UMKOMAAS RIVER</t>
  </si>
  <si>
    <t>ADMIRALITY RESERVE; SOUTH COAST RAILWAYLINE UMKOMAAS</t>
  </si>
  <si>
    <t>31/05/2003</t>
  </si>
  <si>
    <t>AADMIRALITY RESERVE</t>
  </si>
  <si>
    <t>PORTION OF LOT 1 UMTHWALUME</t>
  </si>
  <si>
    <t>UMTHWALUME</t>
  </si>
  <si>
    <t>ADMIRALITY RESERVE UMTHWALUME</t>
  </si>
  <si>
    <t>150 FITS FROM INDIAN OCEAN</t>
  </si>
  <si>
    <t>ADMIRALITY RESERVE: 150 FT HIGH WATER MARK INDIAN OCEAN</t>
  </si>
  <si>
    <t>HOUSE 17 - 47</t>
  </si>
  <si>
    <t>NDWEDWE VILLAGE</t>
  </si>
  <si>
    <t>LETHOKUHLE WOMEN'S ORGANISATIO</t>
  </si>
  <si>
    <t>COMPLEX: SAPS EMPANGENI</t>
  </si>
  <si>
    <t>MAIN STREET 46</t>
  </si>
  <si>
    <t>EMPANGENI</t>
  </si>
  <si>
    <t>COMPLEX SAPS</t>
  </si>
  <si>
    <t>VODACOM (PTY) LTD</t>
  </si>
  <si>
    <t>NATALIA COURT</t>
  </si>
  <si>
    <t>STANGER STREET</t>
  </si>
  <si>
    <t>SAPS FLAT BLOCK</t>
  </si>
  <si>
    <t xml:space="preserve"> ATC S.A. WIRELESS(PTY)LTD</t>
  </si>
  <si>
    <t>COMPLEX: SAPS PORT SHEPSTONE</t>
  </si>
  <si>
    <t>COURT HOUSE ROAD</t>
  </si>
  <si>
    <t>COMPLEX: SAPS AREA COMM INSPEC</t>
  </si>
  <si>
    <t>10 - 14 UNDERWOOD ROAD</t>
  </si>
  <si>
    <t>COMPLEX - SAPS</t>
  </si>
  <si>
    <t>SIHANGWANA STORE SITE</t>
  </si>
  <si>
    <t>NDUMU MAPUTO ROAD</t>
  </si>
  <si>
    <t>NEAR NDUMU</t>
  </si>
  <si>
    <t>INGWAVUMA</t>
  </si>
  <si>
    <t>STATE LAND: SITE STORE SITE SHANGWANA</t>
  </si>
  <si>
    <t>UMBONO</t>
  </si>
  <si>
    <t>STATE LAND ADMIRALTY RESERVES</t>
  </si>
  <si>
    <t>BTN UMVOTI RIVER &amp; LOCATION</t>
  </si>
  <si>
    <t>UMVOTI</t>
  </si>
  <si>
    <t>LEASED STATE LAND: BETWEEN UMVOTI RIVER &amp; LOT 16417</t>
  </si>
  <si>
    <t xml:space="preserve"> USHUKELA MILLING (PTY) LTD</t>
  </si>
  <si>
    <t>BTN UMHLANGENI &amp; IZOTSHA RIVER</t>
  </si>
  <si>
    <t>SOUTH BEACH</t>
  </si>
  <si>
    <t>STATE LAND BETWEEN UMHLANGENI&amp; IZOTSHA RIVERS</t>
  </si>
  <si>
    <t xml:space="preserve"> HIBISCUS-UMHLANGENI/IZOTSHA</t>
  </si>
  <si>
    <t>MTN (PTY) SANDF BASE BLUFF</t>
  </si>
  <si>
    <t>COMPLEX: SAPS KWA NDENGEZI</t>
  </si>
  <si>
    <t>32 MAVIYO ROAD</t>
  </si>
  <si>
    <t>KWANDENGEZI</t>
  </si>
  <si>
    <t xml:space="preserve"> ATC S.A.WIRELESS(PTY)LTD</t>
  </si>
  <si>
    <t>197 : PT 4</t>
  </si>
  <si>
    <t>GOEDGELOOF FARM 197</t>
  </si>
  <si>
    <t>HU</t>
  </si>
  <si>
    <t>LAND - PT 4 OF THE FARM GOEDGELOOF 197 HU</t>
  </si>
  <si>
    <t xml:space="preserve"> MTN - SITE GOEDGELOOF</t>
  </si>
  <si>
    <t>PORTION SEASHORE &amp; SEA MARGATE</t>
  </si>
  <si>
    <t>OFF LAGOON &amp; LOT 590</t>
  </si>
  <si>
    <t>PORTION OF SEASHORE &amp; SEA MARGATE OFF LAGOON &amp; LOT 590</t>
  </si>
  <si>
    <t>ADMIRALTY RESERVE</t>
  </si>
  <si>
    <t>ELYSIUM</t>
  </si>
  <si>
    <t>MTWALUMI RIVER</t>
  </si>
  <si>
    <t>MAGISTRATE OFFICES</t>
  </si>
  <si>
    <t>SOMTSEU ROAD - SAPS</t>
  </si>
  <si>
    <t>MR. P. ROWNTREE -LEGAL BEAN</t>
  </si>
  <si>
    <t>EX SANDF SPORTING FACILITIES</t>
  </si>
  <si>
    <t>NSINDINI STREET</t>
  </si>
  <si>
    <t xml:space="preserve">SPORTING FACILITIES </t>
  </si>
  <si>
    <t>JOZINI MUNICIPALITY</t>
  </si>
  <si>
    <t>GUARD HUT (OLD)</t>
  </si>
  <si>
    <t>FACE BRICK UNDER IBR</t>
  </si>
  <si>
    <t>MR.M.R. KHAN</t>
  </si>
  <si>
    <t>REM OF ERF HOSPITAL B</t>
  </si>
  <si>
    <t>27 UTRECHT STREET</t>
  </si>
  <si>
    <t>VRYHEID</t>
  </si>
  <si>
    <t xml:space="preserve"> ABAQULUSI PRIVATE HOSPITAL</t>
  </si>
  <si>
    <t>JUSTICE OFFICES</t>
  </si>
  <si>
    <t>269 ANTON LEMBEDE</t>
  </si>
  <si>
    <t>13 STORY OFFICE BLOCK</t>
  </si>
  <si>
    <t>CENTRAL PHARMACY MS A D POPAT</t>
  </si>
  <si>
    <t>TRANSVAAL ROAD 31 - 35</t>
  </si>
  <si>
    <t>KIMBERLEY</t>
  </si>
  <si>
    <t>FACE BRICK WALLS UNDER CONCRETE ROOF</t>
  </si>
  <si>
    <t>DEPARTMENT OF HEALTH</t>
  </si>
  <si>
    <t>BORE DEPOT (MAIN OFFICES)</t>
  </si>
  <si>
    <t>FULLERSTR 8</t>
  </si>
  <si>
    <t>OLIFANTSHOEK</t>
  </si>
  <si>
    <t>EVENING FLAME TRADING 69</t>
  </si>
  <si>
    <t>KALAHARI WES 251 PT 146</t>
  </si>
  <si>
    <t>KALAHARI-WEST</t>
  </si>
  <si>
    <t>GORDONIA RD</t>
  </si>
  <si>
    <t>UPINGTON</t>
  </si>
  <si>
    <t>SAAMWERK SOUTWERKE</t>
  </si>
  <si>
    <t>LOT 413</t>
  </si>
  <si>
    <t>LAMBRECHSDRIFT</t>
  </si>
  <si>
    <t>KAROS SETT</t>
  </si>
  <si>
    <t>KAROS</t>
  </si>
  <si>
    <t>VACANT LAND</t>
  </si>
  <si>
    <t>MS. B. ISAKS</t>
  </si>
  <si>
    <t>LOT 452</t>
  </si>
  <si>
    <t>OLYVENHOUTSDRIFT SETT</t>
  </si>
  <si>
    <t>DWELLING C1</t>
  </si>
  <si>
    <t>LOUISVALE</t>
  </si>
  <si>
    <t>MR A B MOSES</t>
  </si>
  <si>
    <t>HOUSE C3</t>
  </si>
  <si>
    <t>J SCHRADER</t>
  </si>
  <si>
    <t>HOUSE C4</t>
  </si>
  <si>
    <t>MR A JORS</t>
  </si>
  <si>
    <t>HOUSE 22</t>
  </si>
  <si>
    <t>MS S LUDICK</t>
  </si>
  <si>
    <t>HOUSE L3</t>
  </si>
  <si>
    <t>HERMANUS VAN WYK</t>
  </si>
  <si>
    <t>SCHREINERSTR</t>
  </si>
  <si>
    <t>DE AAR</t>
  </si>
  <si>
    <t>FACE BRICK WALLS UNDER CORRUGATED ZINC ROOF</t>
  </si>
  <si>
    <t>VIOOLSDRIF</t>
  </si>
  <si>
    <t>TELECOMMUNICATION FACILITIES</t>
  </si>
  <si>
    <t>CENTURION</t>
  </si>
  <si>
    <t>WEIVELD TUSSEN M &amp; N BLOKKE</t>
  </si>
  <si>
    <t>MAGOGONG</t>
  </si>
  <si>
    <t>P D M BASSON</t>
  </si>
  <si>
    <t>EYSELHOF FLATS</t>
  </si>
  <si>
    <t>ARIADNE DRIVE 28 ERF 16584</t>
  </si>
  <si>
    <t>HERLEAR</t>
  </si>
  <si>
    <t>POKWANIDRIFT</t>
  </si>
  <si>
    <t>HARTSWATER</t>
  </si>
  <si>
    <t>ONOPGEMETE ONGEREGISTREERDE STAATSGROND</t>
  </si>
  <si>
    <t>MR S J BOSHOFF</t>
  </si>
  <si>
    <t>VAALHARTS VLIEGKLUB</t>
  </si>
  <si>
    <t>VLIEGVELD</t>
  </si>
  <si>
    <t>JAN KEMPDORP</t>
  </si>
  <si>
    <t>VAALHARTS FLYING CLUB JAN KEMPDORP</t>
  </si>
  <si>
    <t>VAALHARTS FLYING CLUB</t>
  </si>
  <si>
    <t>BOEGOEBERG PORTION 2626</t>
  </si>
  <si>
    <t>GROBLERSHOOP</t>
  </si>
  <si>
    <t>BASIS STATION AT GROOTDRINK BOEGOEBERG</t>
  </si>
  <si>
    <t>ALHEIT 986</t>
  </si>
  <si>
    <t>FARM ALHEIT KAKAMAS SOUTH</t>
  </si>
  <si>
    <t>KAKAMAS</t>
  </si>
  <si>
    <t>C.A. BRUWER &amp; J.N. VAN ZYL</t>
  </si>
  <si>
    <t>DWELLING D20</t>
  </si>
  <si>
    <t>ERF 184 PLANTASIE ROAD 26</t>
  </si>
  <si>
    <t>MS EB MOSALA</t>
  </si>
  <si>
    <t>HOUSE 3 (4698)</t>
  </si>
  <si>
    <t>MCCARTHYSRUST</t>
  </si>
  <si>
    <t>BRICK WALLS WITH GALV CORRUGATED ROOF</t>
  </si>
  <si>
    <t>ISHMAIL DIKOLANYANE</t>
  </si>
  <si>
    <t>KURUMAN</t>
  </si>
  <si>
    <t>HOUSE B024</t>
  </si>
  <si>
    <t>2 HANS STRYDOM STREET</t>
  </si>
  <si>
    <t>HOUSE B024 2 HANS STRYDOM STR</t>
  </si>
  <si>
    <t>MATTHEW JANSE VAN RENSBURG</t>
  </si>
  <si>
    <t>PREFAB HOUSE</t>
  </si>
  <si>
    <t>12 SOETDORING STREET</t>
  </si>
  <si>
    <t>3 BED ROOMED PREFAB HOUSE FROM DWAF</t>
  </si>
  <si>
    <t xml:space="preserve">PAULUS MORWENG </t>
  </si>
  <si>
    <t>HOUSE B87</t>
  </si>
  <si>
    <t>21 SILWERBOOM STREET</t>
  </si>
  <si>
    <t>HOUSE 21 SILWERBOOM STREET RECEIVED FROM WATER AFFAIRS</t>
  </si>
  <si>
    <t>MR. JAMES CHARLES BOUCHER</t>
  </si>
  <si>
    <t>LOT 226</t>
  </si>
  <si>
    <t>VIOOLSDRIF SETT</t>
  </si>
  <si>
    <t>MR. J VAN DER HOVEN</t>
  </si>
  <si>
    <t>5 VLAMBOOM STREET</t>
  </si>
  <si>
    <t>MR SK SEKGETHO</t>
  </si>
  <si>
    <t>HOUSE B94</t>
  </si>
  <si>
    <t>14 SOETDORING STREET</t>
  </si>
  <si>
    <t>HOUSE 14 SOETDORING STREET RECEIVED FROM WATER AFFAIRS</t>
  </si>
  <si>
    <t>E.S.J.A VAN WYK</t>
  </si>
  <si>
    <t>15 VLAMBOOM STREET</t>
  </si>
  <si>
    <t>LJ DE JAGER</t>
  </si>
  <si>
    <t>HOUSE B95</t>
  </si>
  <si>
    <t>15 SOETDORING STREET</t>
  </si>
  <si>
    <t>HOUSE 15 SOETDORING STREET RECEIVED FROM WATER AFFAIRS</t>
  </si>
  <si>
    <t>ANNA J BLOEM</t>
  </si>
  <si>
    <t>HOUSE B116</t>
  </si>
  <si>
    <t>10 VLAMBOOM STREET</t>
  </si>
  <si>
    <t>HOESE 10 VLAMBOOM STREET RECEIVED FROM WATER AFFAIRS</t>
  </si>
  <si>
    <t xml:space="preserve"> MRS NANCY MANALEDI TSELANE</t>
  </si>
  <si>
    <t>12 VLAMBOOM STREET</t>
  </si>
  <si>
    <t>PREFAB HOUSE IN VLAMBOOM</t>
  </si>
  <si>
    <t>MS. REBECCA SETSETSE</t>
  </si>
  <si>
    <t>DWELLING C11</t>
  </si>
  <si>
    <t>ERF 222 DANIE THERON STR 10</t>
  </si>
  <si>
    <t>MS. WILNA BONTHUYS</t>
  </si>
  <si>
    <t>TELKOM</t>
  </si>
  <si>
    <t>HOUSE B65</t>
  </si>
  <si>
    <t>24 SILWERBOOM STREET</t>
  </si>
  <si>
    <t>HOUSE B65 24 SILWERBOOM STREET JAN KEMPDORP</t>
  </si>
  <si>
    <t>MRS HS VISSER</t>
  </si>
  <si>
    <t>HOUSE B71</t>
  </si>
  <si>
    <t>12 SILWERBOOM STREET</t>
  </si>
  <si>
    <t>HOUSE B71 12 SILWERBOOM STREET JAN KEMPDORP</t>
  </si>
  <si>
    <t>MS MH MABUA</t>
  </si>
  <si>
    <t>HOUSE B86</t>
  </si>
  <si>
    <t>19 SILWERBOOM STREET</t>
  </si>
  <si>
    <t>HOUSE B86 19 SILWERBOOM STREET JAN KEMPDORP</t>
  </si>
  <si>
    <t>MS KB MOLANOKA</t>
  </si>
  <si>
    <t>HOUSE B69</t>
  </si>
  <si>
    <t>16 SILWERBOOM STREET</t>
  </si>
  <si>
    <t>HOUSE B69 JAN KEMPDORP OLD WATER AFAIRS HOUSES</t>
  </si>
  <si>
    <t>MS HL BEUKES</t>
  </si>
  <si>
    <t>HOUSE B66</t>
  </si>
  <si>
    <t>22 SILWERBOOM STREET</t>
  </si>
  <si>
    <t>HOUSE B66 22 SILWERBOOM STREET JAN KEMPDORP</t>
  </si>
  <si>
    <t>MR DT LE ROUX</t>
  </si>
  <si>
    <t>LOHATLHA</t>
  </si>
  <si>
    <t>VODACOM TOWER</t>
  </si>
  <si>
    <t>COMMUNICATION STRUCTURE</t>
  </si>
  <si>
    <t>HOUSE 15</t>
  </si>
  <si>
    <t>MR RJ DIERGAARDT</t>
  </si>
  <si>
    <t>JMOBOSSTR</t>
  </si>
  <si>
    <t>VALSPAN</t>
  </si>
  <si>
    <t>FACE BRICK WALLS UNDER IBR ZINC ROOF</t>
  </si>
  <si>
    <t>HOUSE B75</t>
  </si>
  <si>
    <t>4 SILWERBOOM STREET</t>
  </si>
  <si>
    <t>HOUSE B75 4 SILWERBOOM STREET JAN KEMPDORP</t>
  </si>
  <si>
    <t>MR MD HORING</t>
  </si>
  <si>
    <t>HOUSE B130</t>
  </si>
  <si>
    <t>7 SOETDORING STREET</t>
  </si>
  <si>
    <t>HOUSE 7 SOETDORING STREET RECEIVED FROM WATER AFFAIRS</t>
  </si>
  <si>
    <t>MS STP WILLIAMS</t>
  </si>
  <si>
    <t>HOUSE L4</t>
  </si>
  <si>
    <t>Z2360/0393/0/0</t>
  </si>
  <si>
    <t>MS E KGOLOBI</t>
  </si>
  <si>
    <t>HOUSE B96</t>
  </si>
  <si>
    <t>17 SOETDORING STREET</t>
  </si>
  <si>
    <t>HOUSE  17 SOETDORING STREET RECEIVED FROM WATER AFFAIRS</t>
  </si>
  <si>
    <t>MR MD RUHUL AMIN</t>
  </si>
  <si>
    <t>HOUSE B98</t>
  </si>
  <si>
    <t>21 SOETDORING STREET</t>
  </si>
  <si>
    <t>HOUSE 21 SOETDORING STREET</t>
  </si>
  <si>
    <t>MR SJ MROBO</t>
  </si>
  <si>
    <t>HOUSE B122</t>
  </si>
  <si>
    <t>8 SOETDORING STREET</t>
  </si>
  <si>
    <t>HOUSE B122 8 SOETDORING STREET JAN KEMPDORP</t>
  </si>
  <si>
    <t>MR JJ CLOETE</t>
  </si>
  <si>
    <t>HOUSE 33</t>
  </si>
  <si>
    <t>MS JJ VAN SCHALKWYK</t>
  </si>
  <si>
    <t>A PT OF THE REMAINDER OF LOT 1</t>
  </si>
  <si>
    <t>RIET RIVER SETT WEST</t>
  </si>
  <si>
    <t>PORTION 1 REMAINDER OF LOT 1</t>
  </si>
  <si>
    <t>MR. HERMAN GALAMA</t>
  </si>
  <si>
    <t>CLINIC</t>
  </si>
  <si>
    <t>MR KJ FARMER</t>
  </si>
  <si>
    <t>HOUSE B100</t>
  </si>
  <si>
    <t>25 SOETDORING STREET</t>
  </si>
  <si>
    <t>HOUSE 25 SOETDORING STREET RECEIVED FROM WATER AFFAIRS</t>
  </si>
  <si>
    <t>MS ES VISAGIE</t>
  </si>
  <si>
    <t>SA POLICE BUILDING</t>
  </si>
  <si>
    <t>ALTECH NETSTAR</t>
  </si>
  <si>
    <t>HOUSE B129</t>
  </si>
  <si>
    <t>5 SOETDORING STREET</t>
  </si>
  <si>
    <t>HOUSE 5 SOETDORING STREET RECEIVED FROM WATER AFFAIRS</t>
  </si>
  <si>
    <t>MRS M.M MATHE</t>
  </si>
  <si>
    <t>HOUSE B117</t>
  </si>
  <si>
    <t>8 VLAMBOOM STREET</t>
  </si>
  <si>
    <t>HOUSE 8 VLAMBOOM STREET RECEIVED FROM WATER AFFAIRS</t>
  </si>
  <si>
    <t>T.J DICHABE</t>
  </si>
  <si>
    <t>HOUSE 10</t>
  </si>
  <si>
    <t>MRS P NTE</t>
  </si>
  <si>
    <t>HOUSE B80</t>
  </si>
  <si>
    <t>7 SILWERBOOM STREET</t>
  </si>
  <si>
    <t>HOUSE B80 7 SILWERBOOM STREET JAN KEMPDORP</t>
  </si>
  <si>
    <t>MR LUCKY NGULMBE</t>
  </si>
  <si>
    <t>HOUSE C2</t>
  </si>
  <si>
    <t>MR S KRUGER</t>
  </si>
  <si>
    <t>ERF 233 (DWELLING C13)</t>
  </si>
  <si>
    <t>17 CHRISTIAAN DE WET STREET</t>
  </si>
  <si>
    <t>MARTIN JANSE VAN RENSBURG</t>
  </si>
  <si>
    <t>HOUSE L5</t>
  </si>
  <si>
    <t>C.S.E VERMEULEN</t>
  </si>
  <si>
    <t>HOUSE 62</t>
  </si>
  <si>
    <t>CAMP 1</t>
  </si>
  <si>
    <t>93 AMMO DEPOT</t>
  </si>
  <si>
    <t>PLASTERED WALLS UNDER CORRUGATED ZINC ROOF</t>
  </si>
  <si>
    <t>MS INGRID SHUPPING</t>
  </si>
  <si>
    <t>MTN TELECOMMUNICATION MAST</t>
  </si>
  <si>
    <t>3 SAI</t>
  </si>
  <si>
    <t>MIDLANDS</t>
  </si>
  <si>
    <t>MTN TELECOMUNICATION MAST</t>
  </si>
  <si>
    <t>HARTEBEES EMERGING FARMERS</t>
  </si>
  <si>
    <t>HOUSE 72</t>
  </si>
  <si>
    <t>A.T.ADAMS</t>
  </si>
  <si>
    <t>LOT 36 PT 118 OF PT82</t>
  </si>
  <si>
    <t>2 SILWERBOOM STREET</t>
  </si>
  <si>
    <t>MR MOJALEFA SETHUNTSHA</t>
  </si>
  <si>
    <t>HOUSE B73</t>
  </si>
  <si>
    <t>8 SILWERBOOM STREET</t>
  </si>
  <si>
    <t>HOUSE B73 8 SILWERBOOM STREET JAN KEMPDORP</t>
  </si>
  <si>
    <t>MS KGOMOTSO BONNETSWE</t>
  </si>
  <si>
    <t>LOT 36 PT 106 OF PT 82</t>
  </si>
  <si>
    <t>4 VLAMBOOM STREET</t>
  </si>
  <si>
    <t>MS R WENTZEL</t>
  </si>
  <si>
    <t>HOUSE B97</t>
  </si>
  <si>
    <t>19 SOETDORING STREET</t>
  </si>
  <si>
    <t>HOUSE 19 SOETDORING STREET RECEIVED FROM WATER AFFAIRS</t>
  </si>
  <si>
    <t>MR ABDUMALIK AHMED</t>
  </si>
  <si>
    <t>HOUSE 8</t>
  </si>
  <si>
    <t>MS M PHUTIAGAE</t>
  </si>
  <si>
    <t>HOUSE B70</t>
  </si>
  <si>
    <t>14 SILWERBOOM STREET</t>
  </si>
  <si>
    <t>HOUSE B70 14 SILWERBOOM STREET JAN KEMPDORP</t>
  </si>
  <si>
    <t>MS ESMERALDA JOSEPH</t>
  </si>
  <si>
    <t>BOEGOEBERG SETT</t>
  </si>
  <si>
    <t>MR A WILLIMSE</t>
  </si>
  <si>
    <t>HOUSE 1715</t>
  </si>
  <si>
    <t>MIDDELPUTS</t>
  </si>
  <si>
    <t>PLASTERED WALLS WITH GALV CORRUGATED ROOF</t>
  </si>
  <si>
    <t>MR GOPOLANG SEGWE</t>
  </si>
  <si>
    <t>BUILDING (ZINC STORE)</t>
  </si>
  <si>
    <t>NIELESDRIFT-UPINGTON ROAD</t>
  </si>
  <si>
    <t>ZINK BUILDING STORE</t>
  </si>
  <si>
    <t>GREEN PLAN PRIMARY CO-OP LTD</t>
  </si>
  <si>
    <t>HOUSE B118</t>
  </si>
  <si>
    <t>6 VLAMBOOM STREET</t>
  </si>
  <si>
    <t>HOUSE 6 VLAMBOOM STREET RECEIVED FROM WATER AFFAIRS</t>
  </si>
  <si>
    <t>MR JD MOTLOGELA</t>
  </si>
  <si>
    <t>DROSDY</t>
  </si>
  <si>
    <t>BLOMERUS STREET 5</t>
  </si>
  <si>
    <t>BRITSTOWN</t>
  </si>
  <si>
    <t>MS FELICITY WILDT</t>
  </si>
  <si>
    <t>GAMOHAAN 438 PT 1</t>
  </si>
  <si>
    <t>GAMOHAAN</t>
  </si>
  <si>
    <t>MR KLIENJAN VISAGIE</t>
  </si>
  <si>
    <t>PORTION 2</t>
  </si>
  <si>
    <t>BOEGOEBERG WATER RESERVE NO 1</t>
  </si>
  <si>
    <t>ZEEKOEBAARD</t>
  </si>
  <si>
    <t>PRIESKA RD</t>
  </si>
  <si>
    <t>PORTION 2 OF FARM BOEGOEBERG RESERVE NO 1</t>
  </si>
  <si>
    <t>MR. THEO NICOLAS KOOPMAN</t>
  </si>
  <si>
    <t>CELL C (PTY) LTD</t>
  </si>
  <si>
    <t>HOUSE 6</t>
  </si>
  <si>
    <t>MS SHONISANI NENGUDZA</t>
  </si>
  <si>
    <t>HOUSE 20</t>
  </si>
  <si>
    <t>MR BADISA JOSEPH MOGOJE</t>
  </si>
  <si>
    <t>HOUSE 36</t>
  </si>
  <si>
    <t>MS GERALEIGH DARIES</t>
  </si>
  <si>
    <t>HOUSE B84</t>
  </si>
  <si>
    <t>15 SILWERBOOM STREET</t>
  </si>
  <si>
    <t>HOUSE B84 15 SILWERBOOM STREET JAN KEMPDORP</t>
  </si>
  <si>
    <t>MS T VERONICA MAPUMA</t>
  </si>
  <si>
    <t>VAALHOEK 469</t>
  </si>
  <si>
    <t>PT 39: 41: 42: 43 &amp; 56</t>
  </si>
  <si>
    <t>FRIERSDALE</t>
  </si>
  <si>
    <t>KAKAMAS SOUTH SETT</t>
  </si>
  <si>
    <t>PT 39 41 42 43 &amp; 56 OF  VAALHOEK 469 GORDONIA RD</t>
  </si>
  <si>
    <t>VAALHOEK EMERGING FARMERS</t>
  </si>
  <si>
    <t>OLD FACTORY SAPS VEHICLE STORE</t>
  </si>
  <si>
    <t>KENILWORTH ROAD ERF 6472</t>
  </si>
  <si>
    <t>DE BEERS</t>
  </si>
  <si>
    <t>FACEBRICK WALLS &amp; CORRUGATED ZINC CLADDING &amp; ZINC ROOF</t>
  </si>
  <si>
    <t>WORKSHOP</t>
  </si>
  <si>
    <t>HOME FUTURE</t>
  </si>
  <si>
    <t>HOUSE 21</t>
  </si>
  <si>
    <t>MR D MAKU</t>
  </si>
  <si>
    <t>HOUSE 18</t>
  </si>
  <si>
    <t>MR DS SCHRADER</t>
  </si>
  <si>
    <t>HOUSE 17</t>
  </si>
  <si>
    <t>MR A MUTHUVHUKUMA</t>
  </si>
  <si>
    <t>HOUSE 7</t>
  </si>
  <si>
    <t>MR A CHIKWATA</t>
  </si>
  <si>
    <t>HOUSE 35</t>
  </si>
  <si>
    <t>MR J MINNIES</t>
  </si>
  <si>
    <t>HOUSE 30</t>
  </si>
  <si>
    <t>MR K TJIUMBUA</t>
  </si>
  <si>
    <t>MR A TITUS</t>
  </si>
  <si>
    <t>HOUSE 28</t>
  </si>
  <si>
    <t>MR J VAN ROOYEN</t>
  </si>
  <si>
    <t>TELKOM SA (8TA)</t>
  </si>
  <si>
    <t>HOUSE B72</t>
  </si>
  <si>
    <t>10 SILWERBOOM STREET</t>
  </si>
  <si>
    <t>HOUSE B72 10 SILWERBOOM STREET JAN KEMPDORP</t>
  </si>
  <si>
    <t>MR A GOFFAR</t>
  </si>
  <si>
    <t>HOUSE 34</t>
  </si>
  <si>
    <t>PULE JONAS LICHAKANE</t>
  </si>
  <si>
    <t>ERF 3290</t>
  </si>
  <si>
    <t>JOOS ENGELBRECHT STREET</t>
  </si>
  <si>
    <t>PORT NOLLOTH</t>
  </si>
  <si>
    <t>ERF 3290 PORTION OF 2875</t>
  </si>
  <si>
    <t>MR VICTOR BARBERY</t>
  </si>
  <si>
    <t>HOUSE 27</t>
  </si>
  <si>
    <t>Z2360/0403/1/0</t>
  </si>
  <si>
    <t>MR R SCHRADER</t>
  </si>
  <si>
    <t>SCHRODERSTR 118</t>
  </si>
  <si>
    <t>VANDALISED BUILDING</t>
  </si>
  <si>
    <t>NC FAMOUS LODGES</t>
  </si>
  <si>
    <t>PT 18: 29: 31: 38 &amp; 46</t>
  </si>
  <si>
    <t>WARMSAND</t>
  </si>
  <si>
    <t>SUBMIT TO AGRI FOR LAND REFORM</t>
  </si>
  <si>
    <t>HOUSE 5205B - 01625</t>
  </si>
  <si>
    <t>CAMERON STRET 3</t>
  </si>
  <si>
    <t>PHILIPSTOWN</t>
  </si>
  <si>
    <t>MR J JACOBS</t>
  </si>
  <si>
    <t>HOUSE 5204F - 01624</t>
  </si>
  <si>
    <t>CAMERON STREET 1</t>
  </si>
  <si>
    <t>MR P MBALO</t>
  </si>
  <si>
    <t>AFD KENHARDT</t>
  </si>
  <si>
    <t>REMAINDER OF LOT 445</t>
  </si>
  <si>
    <t>KAROSHOEK SOLAR ONE(RF)PTY LTD</t>
  </si>
  <si>
    <t>DWELLING 4208 D18</t>
  </si>
  <si>
    <t>ERF 165 PLANTASIE ROAD 8</t>
  </si>
  <si>
    <t>MR C THEYS</t>
  </si>
  <si>
    <t>AFRIMAT</t>
  </si>
  <si>
    <t>WORCESTER</t>
  </si>
  <si>
    <t>MR JOHAN PIKE</t>
  </si>
  <si>
    <t>MS UAKATIRAPI TJIUMBUA</t>
  </si>
  <si>
    <t>HOUSE B133</t>
  </si>
  <si>
    <t>13 SOETDORING STREET</t>
  </si>
  <si>
    <t>HOUSE 13 SOETDORING STREET RECEIVED FROM WATER AFFAIRS</t>
  </si>
  <si>
    <t>MRS P DU PREEZ</t>
  </si>
  <si>
    <t>HOUSE B56</t>
  </si>
  <si>
    <t>7 VLAMBOOM STREET</t>
  </si>
  <si>
    <t>HOUSE 7 VLAMBOOM STREET RECEIVED FROM WATER AFFAIRS</t>
  </si>
  <si>
    <t>MS DK SEHLOHO</t>
  </si>
  <si>
    <t>HOUSE B74</t>
  </si>
  <si>
    <t>6 SILWERBOOM STREET</t>
  </si>
  <si>
    <t>HOUSE B74 6 SILWERBOOM STREET JAN KEMPDORP</t>
  </si>
  <si>
    <t>MS EY LEKWENE</t>
  </si>
  <si>
    <t>HOUSE 9</t>
  </si>
  <si>
    <t>MS MM DE VRIES</t>
  </si>
  <si>
    <t>HOUSE 11</t>
  </si>
  <si>
    <t>MS GJ DARIES</t>
  </si>
  <si>
    <t>HOUSE 25</t>
  </si>
  <si>
    <t>MR JJ MOSTERT</t>
  </si>
  <si>
    <t>SINGLE QUARTERS 1</t>
  </si>
  <si>
    <t>STREET 12</t>
  </si>
  <si>
    <t>NONZWAKAZI</t>
  </si>
  <si>
    <t>ASBESTOS WALL UNDER CORRUGATED ZINC ROOF</t>
  </si>
  <si>
    <t>ST JOHNS APOSTOLIC FAITH MISSI</t>
  </si>
  <si>
    <t>HOUSE 13</t>
  </si>
  <si>
    <t>MR A BRINK</t>
  </si>
  <si>
    <t>WILMOT STREET 10</t>
  </si>
  <si>
    <t>NOUPOORT</t>
  </si>
  <si>
    <t>MS SURAYA PIETERSEN</t>
  </si>
  <si>
    <t>25-33</t>
  </si>
  <si>
    <t>MARKET STREET</t>
  </si>
  <si>
    <t>DIAMOND CREATIVE VISION HUM</t>
  </si>
  <si>
    <t>KALAHARI WES 251 PT 148</t>
  </si>
  <si>
    <t>SA SOUTWERKE PTY LTD</t>
  </si>
  <si>
    <t>HOUSE B99</t>
  </si>
  <si>
    <t>23 SOETDORING STREET</t>
  </si>
  <si>
    <t>HOUSE 23 SOETDORING STREET RECEIVED FROM WATER AFFAIRS</t>
  </si>
  <si>
    <t>MR NA KGAKATSI</t>
  </si>
  <si>
    <t>HOUSE 56</t>
  </si>
  <si>
    <t>FACE BRICK PLASTERED WALLS UNDER CORRUGATED ZINC ROOF</t>
  </si>
  <si>
    <t>MS NOMSA LESABE</t>
  </si>
  <si>
    <t>ERF 1</t>
  </si>
  <si>
    <t>DANIELSKUIL</t>
  </si>
  <si>
    <t>REMAINDER OF ERF 1 DANIELSKUIL</t>
  </si>
  <si>
    <t>IDWALA INDUSTRIAL HOLDINGS LTD</t>
  </si>
  <si>
    <t>SHORT STREET 6</t>
  </si>
  <si>
    <t>MS L MBOMBO</t>
  </si>
  <si>
    <t>DWELLING 4061H</t>
  </si>
  <si>
    <t>HERTZOG STREET 29</t>
  </si>
  <si>
    <t>MS K KAWENG</t>
  </si>
  <si>
    <t>33 GRENS STREET</t>
  </si>
  <si>
    <t>MR LEON MALGAS</t>
  </si>
  <si>
    <t>DWELLING B34  ERF 181</t>
  </si>
  <si>
    <t>GIDEON SCHEEPERS STREET 13</t>
  </si>
  <si>
    <t>MR L KOBOEKAE</t>
  </si>
  <si>
    <t>HOUSE B131</t>
  </si>
  <si>
    <t>9 SOETDORING STREET</t>
  </si>
  <si>
    <t>HOUSE 9 SOETDORING STREET RECEIVED FROM WATER AFFAIRS</t>
  </si>
  <si>
    <t>MS A FOSO</t>
  </si>
  <si>
    <t>WATER TOWER</t>
  </si>
  <si>
    <t>DISKOBOLOS</t>
  </si>
  <si>
    <t>PC MEDIA</t>
  </si>
  <si>
    <t>KERK STREET 52</t>
  </si>
  <si>
    <t>CALVINIA</t>
  </si>
  <si>
    <t>MS CHANTAL VAN WYK</t>
  </si>
  <si>
    <t>HOUSE 8144E</t>
  </si>
  <si>
    <t>CO HAVENGA AND SCHOEMAN STR</t>
  </si>
  <si>
    <t>MADINTJA NZAPHEZA</t>
  </si>
  <si>
    <t>HOUSE B27  ERF 259</t>
  </si>
  <si>
    <t>PIET RETIEF STREET 7</t>
  </si>
  <si>
    <t>OORGEKOM VANAF DEPT WATERWESE EN BOSBOU</t>
  </si>
  <si>
    <t>DEPT ROADS &amp; PUBLIC WORKS</t>
  </si>
  <si>
    <t xml:space="preserve">EVKOM ROAD 72 </t>
  </si>
  <si>
    <t>POSTMASBURG</t>
  </si>
  <si>
    <t>ABEL LOKAY</t>
  </si>
  <si>
    <t>MR DUAL HOSSAIN</t>
  </si>
  <si>
    <t>BEACH ROAD</t>
  </si>
  <si>
    <t>DEPT SOCIAL DEVELOPMENT</t>
  </si>
  <si>
    <t>ERF 6</t>
  </si>
  <si>
    <t>MAIN STREET</t>
  </si>
  <si>
    <t>ALEXCOR</t>
  </si>
  <si>
    <t>ERF 7</t>
  </si>
  <si>
    <t>ALEXCOR HOUSE</t>
  </si>
  <si>
    <t>ERF 8</t>
  </si>
  <si>
    <t>C-O MAIN &amp; 5TH STREET</t>
  </si>
  <si>
    <t>ERF 9</t>
  </si>
  <si>
    <t>ERF 38</t>
  </si>
  <si>
    <t>ERF 707</t>
  </si>
  <si>
    <t>NOORD AVENUE</t>
  </si>
  <si>
    <t>ERF 1591</t>
  </si>
  <si>
    <t>5TH STREET</t>
  </si>
  <si>
    <t>ERF 1592</t>
  </si>
  <si>
    <t>ERF 1593</t>
  </si>
  <si>
    <t>BUSH STREET</t>
  </si>
  <si>
    <t>4TH STREET</t>
  </si>
  <si>
    <t>16 SOETDORING STREET</t>
  </si>
  <si>
    <t>HOUSE 16 SOETDORING STREET RECEIVED FROM WATER AFFAIRS</t>
  </si>
  <si>
    <t>MR DJ PETERSEN</t>
  </si>
  <si>
    <t>KOENOEBEE STREET</t>
  </si>
  <si>
    <t>SPRINGBOK</t>
  </si>
  <si>
    <t>ERECTION OF FLATS FOR PERSONNEL OF WEATHER BUREAU</t>
  </si>
  <si>
    <t>VIOOLSDRIFT BELEGGINGS CC T/A</t>
  </si>
  <si>
    <t>PC MEDIA INTERACTIVE CC</t>
  </si>
  <si>
    <t>HOUSE 1</t>
  </si>
  <si>
    <t>MS LM VAN WYK</t>
  </si>
  <si>
    <t>BUCKLANDS SETT</t>
  </si>
  <si>
    <t>DOUGLAS</t>
  </si>
  <si>
    <t>AGRICULTURAL HOLDING</t>
  </si>
  <si>
    <t>MR WALLY SAAIMAN</t>
  </si>
  <si>
    <t>KLEINZEE</t>
  </si>
  <si>
    <t>PORT NOLLOTH SEA FARMS RANCHIN</t>
  </si>
  <si>
    <t>FARM 175 KLEINZEE</t>
  </si>
  <si>
    <t>DIAMOND COAST AQUACULTURE PTY</t>
  </si>
  <si>
    <t>OLD TREASURE TROVE MINE 14</t>
  </si>
  <si>
    <t>MR JD VISSER</t>
  </si>
  <si>
    <t>ERF 285 PORT NOLLOTH</t>
  </si>
  <si>
    <t>MR ANDRE BESTER</t>
  </si>
  <si>
    <t>OLD JOHN OVENSTONE FISH FACTOR</t>
  </si>
  <si>
    <t>BRICK WALLS WITH CORRUGATED ROOF - FACTORY</t>
  </si>
  <si>
    <t>FACTORY</t>
  </si>
  <si>
    <t>BENGUELA FISH SHOP</t>
  </si>
  <si>
    <t>MECHANICAL WORKSHOP</t>
  </si>
  <si>
    <t>BRICK BUILDING WITH CORRUGATED ROOF</t>
  </si>
  <si>
    <t>PIETER DAM</t>
  </si>
  <si>
    <t>PATRICK THOMAS</t>
  </si>
  <si>
    <t>STORE</t>
  </si>
  <si>
    <t>BRICK WALLS WITH CORRUGATED ROOF</t>
  </si>
  <si>
    <t>EDMUND LOSPER</t>
  </si>
  <si>
    <t>PORT LOBSTER</t>
  </si>
  <si>
    <t>MARRIED QUARTERS VIOOLSDRIF</t>
  </si>
  <si>
    <t>ERF 247</t>
  </si>
  <si>
    <t>MARRIED QUARTERS VIOOLSDRIF BORDER POST</t>
  </si>
  <si>
    <t>MR QUENTIN JACOBS</t>
  </si>
  <si>
    <t>WORKSHOPS &amp; OFFICES</t>
  </si>
  <si>
    <t xml:space="preserve">HOME FUTURE </t>
  </si>
  <si>
    <t>HOUSE 1050</t>
  </si>
  <si>
    <t>AHRBECK STREET 46</t>
  </si>
  <si>
    <t>PRIESKA</t>
  </si>
  <si>
    <t>BETTA VISTER</t>
  </si>
  <si>
    <t>OLD TRANSHEX BULD</t>
  </si>
  <si>
    <t>OLD TRANSHEX BUILDING</t>
  </si>
  <si>
    <t>B CON MINING (PTY) LTD</t>
  </si>
  <si>
    <t>STELLENBOSCH</t>
  </si>
  <si>
    <t>BUILDING ON 287</t>
  </si>
  <si>
    <t>OLD JOHN OVENSTONE BUILDING ON ERF 287</t>
  </si>
  <si>
    <t>BCON MINING (PTY) LTD</t>
  </si>
  <si>
    <t>ERF 1512</t>
  </si>
  <si>
    <t>PRESIDENT STEYN STREET 23</t>
  </si>
  <si>
    <t>RAND</t>
  </si>
  <si>
    <t>MR G MODISE</t>
  </si>
  <si>
    <t>12 MARK STREET</t>
  </si>
  <si>
    <t>MS NJL HLONGWANE</t>
  </si>
  <si>
    <t>MR S XULU</t>
  </si>
  <si>
    <t>HOUSE 213</t>
  </si>
  <si>
    <t>LANGEBAAN ROAD 5</t>
  </si>
  <si>
    <t>MR M POLISI</t>
  </si>
  <si>
    <t>HOUSE 5</t>
  </si>
  <si>
    <t>MR RH MAGAGA</t>
  </si>
  <si>
    <t>HOOFSTR</t>
  </si>
  <si>
    <t>KENHARDT</t>
  </si>
  <si>
    <t>SCATEC HYBRID EPC (PTY) LTD</t>
  </si>
  <si>
    <t>CAPE TOWN</t>
  </si>
  <si>
    <t>OLD WATER AFFAIRS BRICK HOUSE</t>
  </si>
  <si>
    <t>22 BOEKENHOUT STREET</t>
  </si>
  <si>
    <t>BRICK HOUESE 22 BOEKENHOUT STREET JAN KEMPDORP</t>
  </si>
  <si>
    <t>MR KGOMOTSO P NKOMO</t>
  </si>
  <si>
    <t>HOUSE 13001</t>
  </si>
  <si>
    <t>LOT 104  HOOF STREET</t>
  </si>
  <si>
    <t>OLD DROSDY HAY COMMANDO</t>
  </si>
  <si>
    <t>GRIEKWASTAD</t>
  </si>
  <si>
    <t>PROVIAND RESTAURANT</t>
  </si>
  <si>
    <t>SINGLE QUARTERS 2</t>
  </si>
  <si>
    <t>PREFAB WALLS WITH STEEL ROOF</t>
  </si>
  <si>
    <t>MR BASIL KLAASE</t>
  </si>
  <si>
    <t>MS PAULINE MEYERS</t>
  </si>
  <si>
    <t>MS HILDA WILHELM</t>
  </si>
  <si>
    <t>MS PHILENE VAN WYK</t>
  </si>
  <si>
    <t>MS JESSIREE CLOETE</t>
  </si>
  <si>
    <t>MS MERCIA FARMER</t>
  </si>
  <si>
    <t>ERF 4443</t>
  </si>
  <si>
    <t>SAUL STREET 2</t>
  </si>
  <si>
    <t>HADISON PARK</t>
  </si>
  <si>
    <t>MS MICHELLE ALLEN</t>
  </si>
  <si>
    <t>HOUSE C5</t>
  </si>
  <si>
    <t>MARCHEL WILLEMSE</t>
  </si>
  <si>
    <t>MULDERSTR 16 (HOOFSTR 9)</t>
  </si>
  <si>
    <t>WILLISTON</t>
  </si>
  <si>
    <t>LUCAS G HOORN</t>
  </si>
  <si>
    <t>JAMCORP</t>
  </si>
  <si>
    <t>ERF 3618</t>
  </si>
  <si>
    <t>ACHILLES STREET 16</t>
  </si>
  <si>
    <t>MS N DLELA</t>
  </si>
  <si>
    <t>KALAHARI WES 251 PORTION 96</t>
  </si>
  <si>
    <t>FARM KLAARKRY</t>
  </si>
  <si>
    <t>FARM KALAHARI WEST 251</t>
  </si>
  <si>
    <t>MR JH ESTERHUIZEN</t>
  </si>
  <si>
    <t>HOUSE B132</t>
  </si>
  <si>
    <t>11 SOETDORING STREET</t>
  </si>
  <si>
    <t>HOUSE 11 SOETDORING STREET RECEIVED FROM WATER AFFAIRS</t>
  </si>
  <si>
    <t>YVONNE MOGOGANE</t>
  </si>
  <si>
    <t>BRYNTIRION 17</t>
  </si>
  <si>
    <t>176 DUMBARTON ROAD</t>
  </si>
  <si>
    <t>BRYNTIRION</t>
  </si>
  <si>
    <t>EPHRAIM MOGANEDI</t>
  </si>
  <si>
    <t>05/07/2006</t>
  </si>
  <si>
    <t>LAURISTON-OORD 19</t>
  </si>
  <si>
    <t>GLEN LAURISTON</t>
  </si>
  <si>
    <t>SHOP</t>
  </si>
  <si>
    <t>TALIB ISMAIL</t>
  </si>
  <si>
    <t>PRETORIA WEST</t>
  </si>
  <si>
    <t>06/10/2006</t>
  </si>
  <si>
    <t>RIETFONTEIN 321 JR PT 26</t>
  </si>
  <si>
    <t>JR</t>
  </si>
  <si>
    <t>JASCO TRADING WEBB INDUSTRIES</t>
  </si>
  <si>
    <t>21/04/2010</t>
  </si>
  <si>
    <t>ERF 22</t>
  </si>
  <si>
    <t>RISSIK STR 96</t>
  </si>
  <si>
    <t>SUNNYSIDE</t>
  </si>
  <si>
    <t xml:space="preserve">LAND </t>
  </si>
  <si>
    <t>REMNANT MINISTRIES</t>
  </si>
  <si>
    <t>ERF 2681</t>
  </si>
  <si>
    <t>VIVIERS STREET 79</t>
  </si>
  <si>
    <t>DANVILLE EXT 5</t>
  </si>
  <si>
    <t>REDDINGSDAAD</t>
  </si>
  <si>
    <t>ERF 2553</t>
  </si>
  <si>
    <t>43 GRAND STREET</t>
  </si>
  <si>
    <t>MARABASTAD</t>
  </si>
  <si>
    <t>MR SHEIK HASSAN OMAR</t>
  </si>
  <si>
    <t>509 CHURCH STR</t>
  </si>
  <si>
    <t>LAND WITH IMPROVEMENT</t>
  </si>
  <si>
    <t>MOOSA A (TRUCKWAYS)</t>
  </si>
  <si>
    <t>PRINSHOF 349 JR PT 23</t>
  </si>
  <si>
    <t>EDWARDSTR 50</t>
  </si>
  <si>
    <t>PRETORIA TECHNIKON</t>
  </si>
  <si>
    <t>ERF 470</t>
  </si>
  <si>
    <t>MICA AND COBALT STREET</t>
  </si>
  <si>
    <t>PROCLAMATION HILL</t>
  </si>
  <si>
    <t>MANMAR PROPERTIES</t>
  </si>
  <si>
    <t>ELANDSFONTEIN 352 JR PT 153</t>
  </si>
  <si>
    <t>BJ MOERANE</t>
  </si>
  <si>
    <t>COMPLEX: RADIO STATION KEEVY</t>
  </si>
  <si>
    <t>JOHN KEEVY DRIVE</t>
  </si>
  <si>
    <t>SALVOKOP</t>
  </si>
  <si>
    <t>219 UNIT D</t>
  </si>
  <si>
    <t>KUDUBE</t>
  </si>
  <si>
    <t>MR MM NGOAKO</t>
  </si>
  <si>
    <t>217 UNIT D</t>
  </si>
  <si>
    <t>MR HM MABUSELA</t>
  </si>
  <si>
    <t>TEMBA</t>
  </si>
  <si>
    <t>ERF 1057</t>
  </si>
  <si>
    <t>223 PERRY AVE</t>
  </si>
  <si>
    <t>EERSTERUST EXT 2</t>
  </si>
  <si>
    <t>INJABULO COMMUNITY CARE ICC</t>
  </si>
  <si>
    <t>PT 1 OF ERF 860</t>
  </si>
  <si>
    <t>106A BLOED STREET</t>
  </si>
  <si>
    <t>GANI GH</t>
  </si>
  <si>
    <t>16/02/2007</t>
  </si>
  <si>
    <t>SAPS COLLEGE PTA WEST</t>
  </si>
  <si>
    <t>REBECCASTR</t>
  </si>
  <si>
    <t>PWV VAN ROOYEN</t>
  </si>
  <si>
    <t>COMPLEX: NEW MAGISTRATE COURT</t>
  </si>
  <si>
    <t>122 SCHOEMAN STREET</t>
  </si>
  <si>
    <t>JANSEN VAN RENSBURG</t>
  </si>
  <si>
    <t>46 BLOED STREET</t>
  </si>
  <si>
    <t>ERF 1143 (SEFALA BUILDING)</t>
  </si>
  <si>
    <t>503 BELVEDERE STREET</t>
  </si>
  <si>
    <t>ARCADIA</t>
  </si>
  <si>
    <t>MULTI STOREY BUILDING</t>
  </si>
  <si>
    <t>CHEZ -MANDIE BK</t>
  </si>
  <si>
    <t>MORESTER FLATS</t>
  </si>
  <si>
    <t>762 PRETORIUS STREET</t>
  </si>
  <si>
    <t>128 PT 6</t>
  </si>
  <si>
    <t>KLOPPERBOS</t>
  </si>
  <si>
    <t>CULLINAN</t>
  </si>
  <si>
    <t>MTN (PTY) LIMITED</t>
  </si>
  <si>
    <t>REM PT 25 (PT OF PT 13)</t>
  </si>
  <si>
    <t>ERF 321 RIETFONTEIN</t>
  </si>
  <si>
    <t>QUEENSWOOD CATHOLIC CHURCH</t>
  </si>
  <si>
    <t>ERF 1619 DUM 11</t>
  </si>
  <si>
    <t>354 SECOND STREET</t>
  </si>
  <si>
    <t>CAPITAL PARK</t>
  </si>
  <si>
    <t>ALBERT MUDZUSI</t>
  </si>
  <si>
    <t>ERF 654 KUDUBE UNIT D</t>
  </si>
  <si>
    <t>654 KUDUBE UNIT D</t>
  </si>
  <si>
    <t>HAMMANSKRAAL</t>
  </si>
  <si>
    <t>LEBOGANG LEAH MORUDU</t>
  </si>
  <si>
    <t>PORTION 4 OF ERF 196</t>
  </si>
  <si>
    <t>1217 HJALMER STREET</t>
  </si>
  <si>
    <t>BOOYSENS</t>
  </si>
  <si>
    <t>NAOMI MAGUTLA</t>
  </si>
  <si>
    <t>06/02/2017</t>
  </si>
  <si>
    <t>1 NASSAU ROAD</t>
  </si>
  <si>
    <t>PRESTIGE</t>
  </si>
  <si>
    <t>GROOTFONTEIN 394 JR PT 5</t>
  </si>
  <si>
    <t>BRONKHORSTSPRUIT</t>
  </si>
  <si>
    <t>DR GRAHAM BRUCE PECK</t>
  </si>
  <si>
    <t>FISHA WELLNESS</t>
  </si>
  <si>
    <t>ERF 227</t>
  </si>
  <si>
    <t>UNIT D KUDUBE</t>
  </si>
  <si>
    <t>CONSTABLE LEFOKA</t>
  </si>
  <si>
    <t>PT 406 PTA T &amp; T 351 JR</t>
  </si>
  <si>
    <t xml:space="preserve">1ST STR SKIETPOORT AVE </t>
  </si>
  <si>
    <t>AUTOPAX PASSENGER SERVICES</t>
  </si>
  <si>
    <t>NEW APOSTOLIC CHURCH</t>
  </si>
  <si>
    <t>HENRY WILLIAMS ROAD</t>
  </si>
  <si>
    <t>THABA TSHWANE</t>
  </si>
  <si>
    <t>CHURCH</t>
  </si>
  <si>
    <t>TRANSNET PROJECTS</t>
  </si>
  <si>
    <t>ELANDSFONTEIN</t>
  </si>
  <si>
    <t>CELL NO 735</t>
  </si>
  <si>
    <t>ANTENNA</t>
  </si>
  <si>
    <t>ELANDSPOORT 357 JR PT 362</t>
  </si>
  <si>
    <t>GOVERMENT AVE 870</t>
  </si>
  <si>
    <t>MARTIN MOLOKOMME</t>
  </si>
  <si>
    <t>13/05/2016</t>
  </si>
  <si>
    <t>MADIDI ROAD</t>
  </si>
  <si>
    <t>KLIPGAT</t>
  </si>
  <si>
    <t>VODACOM SAPS KLIPGAT:BS31079</t>
  </si>
  <si>
    <t>TELKOM SA SOC LIMITED</t>
  </si>
  <si>
    <t>S-QUARTERS G61 C VISAREND</t>
  </si>
  <si>
    <t>WONDERBOOM</t>
  </si>
  <si>
    <t>CGO CENTRAL GOVERNMENT OFFICES</t>
  </si>
  <si>
    <t>159 VERMEULEN STREET</t>
  </si>
  <si>
    <t>MTN (PTY)LTD</t>
  </si>
  <si>
    <t>ERF 2682 &amp; 2683</t>
  </si>
  <si>
    <t>74 MOF MYBURGH STREET</t>
  </si>
  <si>
    <t>VACATED</t>
  </si>
  <si>
    <t>ERF 757</t>
  </si>
  <si>
    <t>EDMUNDSTRAAT 568</t>
  </si>
  <si>
    <t xml:space="preserve">VODACOM </t>
  </si>
  <si>
    <t>ERF 260</t>
  </si>
  <si>
    <t>754 VEDA AVENUE</t>
  </si>
  <si>
    <t>MONTANA AH EXT 2</t>
  </si>
  <si>
    <t>DE BRUTO BUILDING PROJECTS</t>
  </si>
  <si>
    <t xml:space="preserve">ERF 2999 </t>
  </si>
  <si>
    <t>179 MADIBA &amp; JOHANNES RAMOKHOA</t>
  </si>
  <si>
    <t>TELKOM SA SOC</t>
  </si>
  <si>
    <t>06/07/2017</t>
  </si>
  <si>
    <t>PRETORIA T &amp; T 351 JR PT 85</t>
  </si>
  <si>
    <t>PRECISION TOW-IN SERVICES</t>
  </si>
  <si>
    <t>PT 96 OF PTA T &amp; T 351</t>
  </si>
  <si>
    <t>CNR REBECCA AND CARL</t>
  </si>
  <si>
    <t>RUA-CON</t>
  </si>
  <si>
    <t>ERF 343</t>
  </si>
  <si>
    <t>199 RAUTENBACH STREET</t>
  </si>
  <si>
    <t>WATERKLOOF</t>
  </si>
  <si>
    <t>CYNTHIA MOTHUPI</t>
  </si>
  <si>
    <t>511 PT 131</t>
  </si>
  <si>
    <t>FORFAR</t>
  </si>
  <si>
    <t>VAALBANK</t>
  </si>
  <si>
    <t>RAILWAY SIDING</t>
  </si>
  <si>
    <t>APLOROX (PTY) LTD</t>
  </si>
  <si>
    <t>18/05/2021</t>
  </si>
  <si>
    <t>TSWAING MUSEUM</t>
  </si>
  <si>
    <t>149 JR PT 1</t>
  </si>
  <si>
    <t>TSWAING</t>
  </si>
  <si>
    <t>APLOROX</t>
  </si>
  <si>
    <t>PT 407 OF ERF 374 JR</t>
  </si>
  <si>
    <t>MATROOSBERG ROAD</t>
  </si>
  <si>
    <t xml:space="preserve">GARSFONTEIN </t>
  </si>
  <si>
    <t>KOEDOESPOORT 325 JR PT 40</t>
  </si>
  <si>
    <t>PRESIDENTIAL GOLF COURSE</t>
  </si>
  <si>
    <t>PTA T &amp; T 351 PT 229</t>
  </si>
  <si>
    <t>PRETORIA TOW AD TOWLADS</t>
  </si>
  <si>
    <t>BRYNTIRION 6</t>
  </si>
  <si>
    <t>119 PT 37</t>
  </si>
  <si>
    <t>HAAKDOORNFONTEIN</t>
  </si>
  <si>
    <t>PT 3 PTA TOWN &amp; TL 351 JR</t>
  </si>
  <si>
    <t>PTA</t>
  </si>
  <si>
    <t>PTA T &amp; T 351 JR PT 7 RE</t>
  </si>
  <si>
    <t>ZWARTKOP 356  PT 41 DUM 2</t>
  </si>
  <si>
    <t>COLLEGE AVENUE</t>
  </si>
  <si>
    <t>LYTTELTON</t>
  </si>
  <si>
    <t>PT 4</t>
  </si>
  <si>
    <t>DROOGEGROND</t>
  </si>
  <si>
    <t>ERF 358</t>
  </si>
  <si>
    <t>GROENKLOOF</t>
  </si>
  <si>
    <t>RE PT 247 PTA T &amp; TL 351 JR</t>
  </si>
  <si>
    <t>PTA T &amp; TL 351 JR</t>
  </si>
  <si>
    <t>PT 2 BAVIAANSPOORT 330 JR</t>
  </si>
  <si>
    <t>BAVIAANSPOORT</t>
  </si>
  <si>
    <t>PT 7 PTA T &amp; TL 351 JR</t>
  </si>
  <si>
    <t>AMERICAN TOWER COMPANY</t>
  </si>
  <si>
    <t>PT 49 PTA T &amp; TL 351 JR</t>
  </si>
  <si>
    <t>PTA T &amp; TL</t>
  </si>
  <si>
    <t xml:space="preserve">PRETORIA </t>
  </si>
  <si>
    <t>PT 223 PTA T &amp; TL 351 JR</t>
  </si>
  <si>
    <t xml:space="preserve">PTA T &amp; TL </t>
  </si>
  <si>
    <t>PTA T &amp; T 351 PT DUM 2 RE OF PT 223</t>
  </si>
  <si>
    <t>PRETORIA TOWN AND TOWNLANDS</t>
  </si>
  <si>
    <t>ERF 368.369</t>
  </si>
  <si>
    <t>31 FIDDE &amp; 32 PRINSLOO STREET</t>
  </si>
  <si>
    <t>PRAZERES HYPER</t>
  </si>
  <si>
    <t>UNITING REFORMED CHURCH IN SA</t>
  </si>
  <si>
    <t>06/06/2022</t>
  </si>
  <si>
    <t>ERF 305</t>
  </si>
  <si>
    <t>GLASTONBURY</t>
  </si>
  <si>
    <t>WATERKLOOF HEIGHTS EXT 7</t>
  </si>
  <si>
    <t>PT 228 T&amp;TL 351 JR</t>
  </si>
  <si>
    <t>KGOSI MAMPURU</t>
  </si>
  <si>
    <t>PT 19 WATERKLOOF 378 JR</t>
  </si>
  <si>
    <t>PT 26 ELANDSPOORT 357 JR</t>
  </si>
  <si>
    <t>686 STANZA BOPAPE STREET</t>
  </si>
  <si>
    <t>PT 98 WONDERBOOM 302 JR</t>
  </si>
  <si>
    <t>170 LINTVELT ROAD</t>
  </si>
  <si>
    <t>ERF 26 (VODACOM)</t>
  </si>
  <si>
    <t>26 GEORGE WASHINGTON</t>
  </si>
  <si>
    <t>UNITING REFORMED CHURCH</t>
  </si>
  <si>
    <t>CUSTOMS HOUSE</t>
  </si>
  <si>
    <t>FORESHORE</t>
  </si>
  <si>
    <t>CELL C (4822)</t>
  </si>
  <si>
    <t>BLDG 0173 OFFICES</t>
  </si>
  <si>
    <t>NAVAL BASE KLOOF MAGAZINE</t>
  </si>
  <si>
    <t>SIMONS TOWN</t>
  </si>
  <si>
    <t>Y6525/5540/3</t>
  </si>
  <si>
    <t>HAPPY VALLEY HOMES</t>
  </si>
  <si>
    <t>ERF 81 TAMBOERSKLOOF MAGAZINE</t>
  </si>
  <si>
    <t>MILITARY RD</t>
  </si>
  <si>
    <t>TAMBOERSKLOOF</t>
  </si>
  <si>
    <t>Y6508/7843 Y6508/7710/1</t>
  </si>
  <si>
    <t>NANKIN JP</t>
  </si>
  <si>
    <t>MORRIS JD</t>
  </si>
  <si>
    <t>BLDG B37 TECHNICAL STORE</t>
  </si>
  <si>
    <t>BERGRIVER WATER PROJECT</t>
  </si>
  <si>
    <t>VREDENBURG</t>
  </si>
  <si>
    <t>FORTUIN T</t>
  </si>
  <si>
    <t>COMPLEX: SHOOTING RANGE</t>
  </si>
  <si>
    <t>BRAKKEFONTEIN SHOOTING RANGE</t>
  </si>
  <si>
    <t>PHILADELPHIA</t>
  </si>
  <si>
    <t>6517/6152/2/4</t>
  </si>
  <si>
    <t>WESTERN CAPE SHOOTING UNION</t>
  </si>
  <si>
    <t>BLDG 0373 RADIO EQUIPTMENT</t>
  </si>
  <si>
    <t>NAVAL BASE SIGNAL SCHOOL</t>
  </si>
  <si>
    <t>CITY OF CAPE TOWN</t>
  </si>
  <si>
    <t>BLDG 351 RADIO RECEIVING</t>
  </si>
  <si>
    <t>SALDANHA NAVAL BASE</t>
  </si>
  <si>
    <t>SALDANHA</t>
  </si>
  <si>
    <t>TELKOM (TFMC)</t>
  </si>
  <si>
    <t>COMPLEX: PRISON POLLSMOOR</t>
  </si>
  <si>
    <t>OU KAAPSE WEG</t>
  </si>
  <si>
    <t>TOKAI</t>
  </si>
  <si>
    <t>MTN (T2050)</t>
  </si>
  <si>
    <t>CRECHE BUILDING 49</t>
  </si>
  <si>
    <t>AIR FORCE BASE LANGEBAAN ROAD</t>
  </si>
  <si>
    <t>SCHOOL</t>
  </si>
  <si>
    <t>FTS LADY'S ASSOCIATION</t>
  </si>
  <si>
    <t>COMPLEX: SAPS GRASSY PARK</t>
  </si>
  <si>
    <t>REDDY AVENUE 9</t>
  </si>
  <si>
    <t>GRASSY PARK</t>
  </si>
  <si>
    <t>VODACOM (1414)</t>
  </si>
  <si>
    <t>BLDG 0868 HUGO BIERMANN</t>
  </si>
  <si>
    <t>NAVAL BASE EAST YARD</t>
  </si>
  <si>
    <t>MTN (T2082)</t>
  </si>
  <si>
    <t>BLDG 030 RES WATER TOWER</t>
  </si>
  <si>
    <t>MB 2 SAKK 9 SAI</t>
  </si>
  <si>
    <t>EERSTE RIVER</t>
  </si>
  <si>
    <t>Y6538/5712/8</t>
  </si>
  <si>
    <t>MTN (T3093)</t>
  </si>
  <si>
    <t>VODACOM (952)</t>
  </si>
  <si>
    <t>GARMOR HOUSE</t>
  </si>
  <si>
    <t>PLEIN STREET 121</t>
  </si>
  <si>
    <t>PLASTERED &amp; FACEBRICK WALLS WITH CONCRETE &amp; CORR ZINC</t>
  </si>
  <si>
    <t>VODACOM (4260)</t>
  </si>
  <si>
    <t>BLDG 193 HOSPITAL</t>
  </si>
  <si>
    <t>WYNBERG MILITARY BASE</t>
  </si>
  <si>
    <t>WYNBERG</t>
  </si>
  <si>
    <t>MTN REPEATER STATION ON TOP ROOF</t>
  </si>
  <si>
    <t>HOSPITAL</t>
  </si>
  <si>
    <t>MTN (T558)</t>
  </si>
  <si>
    <t>VODACOM (4620)</t>
  </si>
  <si>
    <t>DISA COURT NOW CRIME INT OFFIC</t>
  </si>
  <si>
    <t>MYRTLE STREET</t>
  </si>
  <si>
    <t>BISHOP LAVIS</t>
  </si>
  <si>
    <t>MATROOSFONTEIN</t>
  </si>
  <si>
    <t>VODACOM (1418)</t>
  </si>
  <si>
    <t>BLDG B14</t>
  </si>
  <si>
    <t>FREDERICKS K</t>
  </si>
  <si>
    <t>HOPEFIELD</t>
  </si>
  <si>
    <t>BLDG B21</t>
  </si>
  <si>
    <t>COETZEE N</t>
  </si>
  <si>
    <t>BLDG B02 PARK &amp; BED &amp; QUARTERS</t>
  </si>
  <si>
    <t>DE VOS  S</t>
  </si>
  <si>
    <t>BLDG B06</t>
  </si>
  <si>
    <t>PETERSEN RA</t>
  </si>
  <si>
    <t>BLDG B09</t>
  </si>
  <si>
    <t>RENS VSE</t>
  </si>
  <si>
    <t>BLDG B11</t>
  </si>
  <si>
    <t>COETZEE MARTIN</t>
  </si>
  <si>
    <t>BUITEPOS 675</t>
  </si>
  <si>
    <t>HOUSE 06</t>
  </si>
  <si>
    <t>KLEIN DRAKENSTEIN PRISON</t>
  </si>
  <si>
    <t>PAARL</t>
  </si>
  <si>
    <t>WILLIAMS CI</t>
  </si>
  <si>
    <t>HOUSE 02</t>
  </si>
  <si>
    <t>HARTZENBERG J</t>
  </si>
  <si>
    <t>BLDG 290 SINGLE QUARTERS</t>
  </si>
  <si>
    <t>SEEMEEU PARK</t>
  </si>
  <si>
    <t>PT OF ERF 10</t>
  </si>
  <si>
    <t>BAMBOESVLEI RD</t>
  </si>
  <si>
    <t>OTTERY</t>
  </si>
  <si>
    <t>WETTON</t>
  </si>
  <si>
    <t>WESTERN PROVINCE PISTOL ASSOC</t>
  </si>
  <si>
    <t>FARM 335 PT 4</t>
  </si>
  <si>
    <t>VOGELSTRUISDRIFT</t>
  </si>
  <si>
    <t>MALMESBURY RD</t>
  </si>
  <si>
    <t>MALMESBURY</t>
  </si>
  <si>
    <t>BURGER AM</t>
  </si>
  <si>
    <t>MOORREESBURG</t>
  </si>
  <si>
    <t>GOUSBLOMSKRAAL 334 PT 7</t>
  </si>
  <si>
    <t>GOUSBLOMKRAAL</t>
  </si>
  <si>
    <t>LIEBENBERG HW</t>
  </si>
  <si>
    <t>ERF 6215</t>
  </si>
  <si>
    <t>PIENAAR &amp; RINQUEST STREET</t>
  </si>
  <si>
    <t>AMSTELHOF</t>
  </si>
  <si>
    <t xml:space="preserve">9 INCH DOMESTIC SEWER ACCROSS ERF 6215 DRAKENSTEIN </t>
  </si>
  <si>
    <t>MUNICIPALITY DRAKENSTEIN</t>
  </si>
  <si>
    <t>LOT 59</t>
  </si>
  <si>
    <t>HOUT BAY HARBOUR</t>
  </si>
  <si>
    <t>C. HOUT BAY HARBOUR</t>
  </si>
  <si>
    <t>HOUT BAY</t>
  </si>
  <si>
    <t>PREMIER FISHING SA (PTY) LT</t>
  </si>
  <si>
    <t>CHAPMANS PEAK FISHERIES</t>
  </si>
  <si>
    <t>FARM 1159 PT 12</t>
  </si>
  <si>
    <t>WATERFALL</t>
  </si>
  <si>
    <t>PAARL RD</t>
  </si>
  <si>
    <t>BARNETT-HARRIS FARMS</t>
  </si>
  <si>
    <t>BOTFONTEIN ROAD 20</t>
  </si>
  <si>
    <t>KRAAIFONTEIN</t>
  </si>
  <si>
    <t>MTN (T4778)</t>
  </si>
  <si>
    <t>FARM 233 PT 11</t>
  </si>
  <si>
    <t>HONIGFONTEIN</t>
  </si>
  <si>
    <t>PIKETBERG RD</t>
  </si>
  <si>
    <t>PIKETBERG</t>
  </si>
  <si>
    <t>Y6521/5324 PT OF 6</t>
  </si>
  <si>
    <t>SAAMPLAAS</t>
  </si>
  <si>
    <t>ERF 16</t>
  </si>
  <si>
    <t>ST HELENA BAY</t>
  </si>
  <si>
    <t>C. ST HELENA BAY HARBOUR</t>
  </si>
  <si>
    <t>(SF30)</t>
  </si>
  <si>
    <t>SEA PRIDE PROCESSORS (PTY) LTD</t>
  </si>
  <si>
    <t>PT OF ERF 338 SA POST OFFICE</t>
  </si>
  <si>
    <t>GORDONS BAY</t>
  </si>
  <si>
    <t>SA POST OFFICE</t>
  </si>
  <si>
    <t>ERF 115</t>
  </si>
  <si>
    <t>STILL BAY WEST</t>
  </si>
  <si>
    <t>Y6523/5276</t>
  </si>
  <si>
    <t>MUNICIPALITY STILL BAY</t>
  </si>
  <si>
    <t>STILL BAY</t>
  </si>
  <si>
    <t>ERF 6273 (PT OF ERF 6144)</t>
  </si>
  <si>
    <t>CNR PLATTEKLOOF&amp;TYGERVALLEY RD</t>
  </si>
  <si>
    <t>MILNERTON</t>
  </si>
  <si>
    <t>SITAUTED NEXT TO RICHMOND PARK</t>
  </si>
  <si>
    <t>JA LOUW FAMILY TRUST</t>
  </si>
  <si>
    <t>06/08/2013</t>
  </si>
  <si>
    <t>FARM 755 PT 1</t>
  </si>
  <si>
    <t>TIEKASFONTEIN</t>
  </si>
  <si>
    <t>CALEDON RD</t>
  </si>
  <si>
    <t>CALEDON</t>
  </si>
  <si>
    <t>DAMKAMGROND - THEEWATERSKLOOF</t>
  </si>
  <si>
    <t>VAN DER MERWE CJ</t>
  </si>
  <si>
    <t>VILLIERSDORP</t>
  </si>
  <si>
    <t>FARM 333 PT 11</t>
  </si>
  <si>
    <t>MISVERSTAND</t>
  </si>
  <si>
    <t>SERDYN AA</t>
  </si>
  <si>
    <t>FARM 83 PT 23</t>
  </si>
  <si>
    <t>FORTUIN</t>
  </si>
  <si>
    <t>A PTN OF PTN 23(PTN OF PTN1)OF FARM FORTUIN NO 83</t>
  </si>
  <si>
    <t>MONG BJ</t>
  </si>
  <si>
    <t>ERF 17</t>
  </si>
  <si>
    <t>STOMPNEUSBAAI</t>
  </si>
  <si>
    <t>ACCESS TO ERF IS VIA THE MAIN ROAD</t>
  </si>
  <si>
    <t>PIETERSE JD</t>
  </si>
  <si>
    <t>ENCROACHMENT ON ERF 373</t>
  </si>
  <si>
    <t>LION BATTERY</t>
  </si>
  <si>
    <t>SCHOTSCHE KLOOF</t>
  </si>
  <si>
    <t>EMCOM COMMUNICATIONS</t>
  </si>
  <si>
    <t>MAITLAND</t>
  </si>
  <si>
    <t>FARM 398 PT 20</t>
  </si>
  <si>
    <t>VLEDERMUISDRIFT</t>
  </si>
  <si>
    <t>A PT OF PT 20</t>
  </si>
  <si>
    <t>LIME SALES</t>
  </si>
  <si>
    <t>FARM 398 PT 21</t>
  </si>
  <si>
    <t>PTN 21 OF FARM VLEDERMUISDRIFT ERF 398 MOORREESBURG</t>
  </si>
  <si>
    <t>LIEBENBERG TJ</t>
  </si>
  <si>
    <t>VLEDERMUISDRIFT 398 PT 22</t>
  </si>
  <si>
    <t>FARM VLEDERMUISDRIFT</t>
  </si>
  <si>
    <t>PNT 22 OF ERF 398 OF THE FARM VLEDERMUISDRIFT</t>
  </si>
  <si>
    <t>FARM 243 PT 2</t>
  </si>
  <si>
    <t>DIE PONT</t>
  </si>
  <si>
    <t xml:space="preserve">PIKETBERG </t>
  </si>
  <si>
    <t>MISVERSTAND DAM AREA</t>
  </si>
  <si>
    <t>SMUTS WB</t>
  </si>
  <si>
    <t>FARM 333 PT 10</t>
  </si>
  <si>
    <t>MISVERSTANDDAM</t>
  </si>
  <si>
    <t>SERDYN AA (HOUGAARD)</t>
  </si>
  <si>
    <t>FARM 243 PT 3</t>
  </si>
  <si>
    <t>SMUTS CL</t>
  </si>
  <si>
    <t>FARM 399 PT 6</t>
  </si>
  <si>
    <t>DRIEHEUVELS</t>
  </si>
  <si>
    <t>BESTER JJA</t>
  </si>
  <si>
    <t>FARM 233 PT 14</t>
  </si>
  <si>
    <t>Y6521/5331</t>
  </si>
  <si>
    <t>PA &amp; DP MOUTON VENNOOTSKAP</t>
  </si>
  <si>
    <t>ERF 107683</t>
  </si>
  <si>
    <t>STRAUSS AVENUE 09</t>
  </si>
  <si>
    <t>STEENBERG</t>
  </si>
  <si>
    <t>VODACOM (5921)</t>
  </si>
  <si>
    <t>83383 (REM) AIRTON TIMBERS</t>
  </si>
  <si>
    <t>RETREAT</t>
  </si>
  <si>
    <t>RAILWAY SIDING OVER ERF</t>
  </si>
  <si>
    <t>AIRTON TIMBERS</t>
  </si>
  <si>
    <t>ERF 1076</t>
  </si>
  <si>
    <t>COLE POINT ROAD</t>
  </si>
  <si>
    <t>C. SIMONS TOWN</t>
  </si>
  <si>
    <t>NATIONAL SEA RESCUE INSTITUTE</t>
  </si>
  <si>
    <t>FALSE BAY YACHT CLUB</t>
  </si>
  <si>
    <t>REM OF THE FARM 185 PT 19</t>
  </si>
  <si>
    <t>LANGEBERG</t>
  </si>
  <si>
    <t>MTN (T1694)</t>
  </si>
  <si>
    <t>FARM 333 PT 9</t>
  </si>
  <si>
    <t>BLDG 151 RESTAURANT</t>
  </si>
  <si>
    <t>SADF NORTH BASE</t>
  </si>
  <si>
    <t>OUDTSHOORN</t>
  </si>
  <si>
    <t>MESS - PRISONS</t>
  </si>
  <si>
    <t>ABSA BANK LTD</t>
  </si>
  <si>
    <t>BARON VAN REEDESTR 36</t>
  </si>
  <si>
    <t>MTN (T1980)</t>
  </si>
  <si>
    <t>1673 POLICE STATION</t>
  </si>
  <si>
    <t>HOSPITAL STREET</t>
  </si>
  <si>
    <t>MACASSAR</t>
  </si>
  <si>
    <t>MTN (T1553)</t>
  </si>
  <si>
    <t>SODATEN POST 53 PT A PT OF 53</t>
  </si>
  <si>
    <t>COASTAL RESERVE</t>
  </si>
  <si>
    <t>COASTAL RESERVE BETWEEN SALDANHA POST &amp; HWM PTN OF 53</t>
  </si>
  <si>
    <t>HENNING OLOFF</t>
  </si>
  <si>
    <t>RESEVOIR</t>
  </si>
  <si>
    <t>TWK COMMUNICATIONS PTY LTD</t>
  </si>
  <si>
    <t>ERF 4461 COASTAL RESERVE</t>
  </si>
  <si>
    <t>BOULDERS PLACE SEAFORTH BEACH</t>
  </si>
  <si>
    <t>Y6525/5547/0</t>
  </si>
  <si>
    <t>MARKETPRO PROPERTIES 21</t>
  </si>
  <si>
    <t>MTN TOWER BASE STATION</t>
  </si>
  <si>
    <t>CRN 02ND &amp; 06TH AVE</t>
  </si>
  <si>
    <t>NAVAL BASE DA GAMA PARK</t>
  </si>
  <si>
    <t>4 ANTENNAS - 2 MTN &amp; 2 VODACOM</t>
  </si>
  <si>
    <t>MTN (T2044)</t>
  </si>
  <si>
    <t>ERF 8572</t>
  </si>
  <si>
    <t>CNR LEIDEN &amp; MAIN ROAD 212</t>
  </si>
  <si>
    <t>DELFT</t>
  </si>
  <si>
    <t>ERF - POLICE STATION</t>
  </si>
  <si>
    <t>VODACOM (3860)</t>
  </si>
  <si>
    <t>HARRINGTON &amp; LONGMARKET STREET</t>
  </si>
  <si>
    <t>FACE BRICK BUILDING DILAPEDATED</t>
  </si>
  <si>
    <t>TRANSIGNAL ELECTRICAL SALES CC</t>
  </si>
  <si>
    <t>FARM 185 PT 19</t>
  </si>
  <si>
    <t>LANGEBAAN ROAD</t>
  </si>
  <si>
    <t>LANGEBAAN</t>
  </si>
  <si>
    <t>VAN EEDEN A DE KOCK</t>
  </si>
  <si>
    <t>FARM 86 PT 23</t>
  </si>
  <si>
    <t>VYGEBOOM</t>
  </si>
  <si>
    <t>ELGIN</t>
  </si>
  <si>
    <t>REM OF PT 8 (BOESMANSRUG)</t>
  </si>
  <si>
    <t>THE BOESMANSRUG FARM</t>
  </si>
  <si>
    <t>FISH FACTORY</t>
  </si>
  <si>
    <t>QUALITYSTR</t>
  </si>
  <si>
    <t xml:space="preserve">C. DORING BAY </t>
  </si>
  <si>
    <t>DORING BAY</t>
  </si>
  <si>
    <t>PLASTERED WALLS UNDER FIBRE CEMENT ROOF</t>
  </si>
  <si>
    <t>DORINGBAAI DEVELOPMENT TRUST</t>
  </si>
  <si>
    <t>COMPLEX: SERVAMUS SAPS FLATS</t>
  </si>
  <si>
    <t>32 BOWER STR</t>
  </si>
  <si>
    <t>MTN (T3232)</t>
  </si>
  <si>
    <t>LOT 3</t>
  </si>
  <si>
    <t>ELANDS BAY HARBOUR</t>
  </si>
  <si>
    <t>C. ELANDS BAY HARBOUR</t>
  </si>
  <si>
    <t>ELANDS BAY</t>
  </si>
  <si>
    <t>PLASTERED WALLS UNDER ASBESTOS ROOF</t>
  </si>
  <si>
    <t>TROYANN FOODS</t>
  </si>
  <si>
    <t>FACE BRICK WALLS UNDER ASBESTOS ROOF</t>
  </si>
  <si>
    <t>RICH REWARDS TRADING 165</t>
  </si>
  <si>
    <t>LOT 22</t>
  </si>
  <si>
    <t>C. SALDANHA BAY HARBOUR</t>
  </si>
  <si>
    <t>SALDANHA SHIP YARDS (PTY) LTD</t>
  </si>
  <si>
    <t>LOT 61 ELECTRICAL TRANSFORMER</t>
  </si>
  <si>
    <t>SF33</t>
  </si>
  <si>
    <t>WITSAND EILAND</t>
  </si>
  <si>
    <t>C. KOMMETJIE</t>
  </si>
  <si>
    <t>GENERAL HARBOUR &amp; WITSAND EILAND</t>
  </si>
  <si>
    <t>TIMOWIZE (PTY) LTD</t>
  </si>
  <si>
    <t>LOT 78</t>
  </si>
  <si>
    <t>JETTY NO 3</t>
  </si>
  <si>
    <t>SF58</t>
  </si>
  <si>
    <t>SEA FREEZE FISHERIES (PTY) LTD</t>
  </si>
  <si>
    <t xml:space="preserve">LOT 33 </t>
  </si>
  <si>
    <t>ST HELENA BAY HARBOUR</t>
  </si>
  <si>
    <t>B P MARINE FISH PRODUCTS</t>
  </si>
  <si>
    <t>LOT 2A</t>
  </si>
  <si>
    <t>GORDONS BAY HARBOUR</t>
  </si>
  <si>
    <t>C. GORDONS BAY HARBOUR</t>
  </si>
  <si>
    <t>Y6528/5279/3</t>
  </si>
  <si>
    <t>GORDON`S BAY SHIP SUPPLIES</t>
  </si>
  <si>
    <t>SITE 12 &amp; LOT 38</t>
  </si>
  <si>
    <t>HERMANUS HARBOUR</t>
  </si>
  <si>
    <t>C. HERMANUS HARBOUR</t>
  </si>
  <si>
    <t>HERMANUS</t>
  </si>
  <si>
    <t>Y6512/5257/1 (SF 20)</t>
  </si>
  <si>
    <t>WALKER BAY CANNERS LTD</t>
  </si>
  <si>
    <t>SALTWATER PIPELINE &amp; PUMPHOUSE</t>
  </si>
  <si>
    <t>Y6512/5263/6 (SF 33)</t>
  </si>
  <si>
    <t>ABAGOLD (PTY) LTD</t>
  </si>
  <si>
    <t>LOT 65</t>
  </si>
  <si>
    <t>SF13</t>
  </si>
  <si>
    <t>ATLANTIC BOAT CLUB</t>
  </si>
  <si>
    <t>LOT 104</t>
  </si>
  <si>
    <t>BERG RIVER HARBOUR</t>
  </si>
  <si>
    <t>C. BERGRIVER HARBOUR</t>
  </si>
  <si>
    <t>VELDDRIF</t>
  </si>
  <si>
    <t>(SF 17)</t>
  </si>
  <si>
    <t>A J F EIGELAAR &amp; SONS (PTY)</t>
  </si>
  <si>
    <t>LOT 13</t>
  </si>
  <si>
    <t xml:space="preserve">Y6533/5751/6 </t>
  </si>
  <si>
    <t>TALLIE MARINE (PTY) LTD</t>
  </si>
  <si>
    <t>VARIOUS LOTS (CONSOLIDATED)</t>
  </si>
  <si>
    <t>SALDANHA BAY HARBOUR</t>
  </si>
  <si>
    <t>Y6533/5993 SF 35</t>
  </si>
  <si>
    <t>SEA HARVEST CORPORATION LTD</t>
  </si>
  <si>
    <t>LOT 54</t>
  </si>
  <si>
    <t>Y6533/5799/0 (SF 53)</t>
  </si>
  <si>
    <t>OCEANA BRANDS LTD</t>
  </si>
  <si>
    <t>LOT 35</t>
  </si>
  <si>
    <t>LAMBERTS BAY HARBOUR</t>
  </si>
  <si>
    <t>C. LAMBERTS BAY HARBOUR</t>
  </si>
  <si>
    <t>LAMBERTS BAY</t>
  </si>
  <si>
    <t>(SF 35)</t>
  </si>
  <si>
    <t>GB SHELL CC</t>
  </si>
  <si>
    <t>LOT 299</t>
  </si>
  <si>
    <t>Y6533/5864/4 (SF 43)</t>
  </si>
  <si>
    <t>TOLKEN JD</t>
  </si>
  <si>
    <t>LOT 128</t>
  </si>
  <si>
    <t>(SF16)</t>
  </si>
  <si>
    <t>BURGER GJ</t>
  </si>
  <si>
    <t>LOT 27</t>
  </si>
  <si>
    <t>Y6507/5231/7 (SF 24)</t>
  </si>
  <si>
    <t>LAMBERTS BAY FOODS LTD</t>
  </si>
  <si>
    <t xml:space="preserve">LOT 51 </t>
  </si>
  <si>
    <t>Y6533/5797/4 (SF 51)</t>
  </si>
  <si>
    <t>ELAPA FISH PRODUCTS CC</t>
  </si>
  <si>
    <t>LOT 28</t>
  </si>
  <si>
    <t>(SF 8)</t>
  </si>
  <si>
    <t>12 SEAWATER PIPES ON LOT 18</t>
  </si>
  <si>
    <t>Y6533/5790/7 (SF 43)</t>
  </si>
  <si>
    <t>DROMEDARIS FISHERIES LTD</t>
  </si>
  <si>
    <t xml:space="preserve">LOT 15 </t>
  </si>
  <si>
    <t>Y6512/5236/9 (SF 8)</t>
  </si>
  <si>
    <t>LOT 5</t>
  </si>
  <si>
    <t>STILL BAY HARBOUR</t>
  </si>
  <si>
    <t>C. STILL BAY HARBOUR</t>
  </si>
  <si>
    <t>Y6523/5282/0 (SF 4)</t>
  </si>
  <si>
    <t>ICHTUS FISHERIES</t>
  </si>
  <si>
    <t>GANS BAY</t>
  </si>
  <si>
    <t>LOT 32A</t>
  </si>
  <si>
    <t>GANS BAY HARBOUR</t>
  </si>
  <si>
    <t>C. GANS BAY HARBOUR</t>
  </si>
  <si>
    <t>WATCH POST FOR 2 SECURITY GUARDS Y6512/5291 (SF 22)</t>
  </si>
  <si>
    <t>PREMIER FISHING SA (PTY) LTD</t>
  </si>
  <si>
    <t>LOTS 29 &amp; 34</t>
  </si>
  <si>
    <t>SEA LA HU FISHING</t>
  </si>
  <si>
    <t>LOT 41</t>
  </si>
  <si>
    <t>Y6512/5274/1 (SF 4)</t>
  </si>
  <si>
    <t>OVERBERG COMMERCIAL ABALONE</t>
  </si>
  <si>
    <t>LOT 129A</t>
  </si>
  <si>
    <t>Y6533/5851/2 (SF 32)</t>
  </si>
  <si>
    <t>MCKENZIE KM</t>
  </si>
  <si>
    <t>LOTS 1A &amp; 2 &amp; 5 &amp; 7 &amp; 16</t>
  </si>
  <si>
    <t>Y6507/5213/9 (SF 8)</t>
  </si>
  <si>
    <t>LOT 76A</t>
  </si>
  <si>
    <t>Y6538/5647/4 (SF 57)</t>
  </si>
  <si>
    <t>HOUT BAY BOAT OWNERS ASSOC</t>
  </si>
  <si>
    <t>LOT 30A</t>
  </si>
  <si>
    <t>Y6538/5607/7 (SF 6)</t>
  </si>
  <si>
    <t>KAYTRAD COMMODITIES</t>
  </si>
  <si>
    <t>EMBANKMENT ABUTTING LOT 75</t>
  </si>
  <si>
    <t>BOARD WALK</t>
  </si>
  <si>
    <t>Y6538/5659/8 (SF 73)</t>
  </si>
  <si>
    <t>MARINERS WHARF (PTY) LTD</t>
  </si>
  <si>
    <t>Y6507/5225/2 (SF 18)</t>
  </si>
  <si>
    <t>CORLINK TWENTY NINE (PTY)LTD</t>
  </si>
  <si>
    <t xml:space="preserve">LOT 43 </t>
  </si>
  <si>
    <t>(SF29)</t>
  </si>
  <si>
    <t>VISCO SEA PRODUCTS (PTY) LTD</t>
  </si>
  <si>
    <t>LOT 17 &amp; 26</t>
  </si>
  <si>
    <t>(SF 9)</t>
  </si>
  <si>
    <t>Y6507/5209/0 (SF 4)</t>
  </si>
  <si>
    <t>LOT 42</t>
  </si>
  <si>
    <t>Y6533/5770/2 (SF 25)</t>
  </si>
  <si>
    <t>LOT 126</t>
  </si>
  <si>
    <t>Y6533/5859/8 (SF 39)</t>
  </si>
  <si>
    <t>KAMERMAN PATRICK A</t>
  </si>
  <si>
    <t xml:space="preserve">LOT 11 </t>
  </si>
  <si>
    <t>Y6521/5348 (SF 2)</t>
  </si>
  <si>
    <t>ELANDIA FISHING (PTY) LTD</t>
  </si>
  <si>
    <t>GRASS ENCROACHMENT OVER STATE</t>
  </si>
  <si>
    <t>LAND FROM ERF 797</t>
  </si>
  <si>
    <t>C. LANGEBAAN</t>
  </si>
  <si>
    <t>B VAN BREDA &amp; PARTNERS</t>
  </si>
  <si>
    <t>PT OF STATE COASTAL RESERVE</t>
  </si>
  <si>
    <t>ADJACENT TO ERF 169</t>
  </si>
  <si>
    <t>C. SANDBAAI</t>
  </si>
  <si>
    <t>PURPOSE- ERECTING OF BUNGALOWS</t>
  </si>
  <si>
    <t>DU TOIT JS</t>
  </si>
  <si>
    <t>LOT 94</t>
  </si>
  <si>
    <t>PEPPER BAY HARBOUR</t>
  </si>
  <si>
    <t>C. PEPPER BAY HARBOUR</t>
  </si>
  <si>
    <t>SF8</t>
  </si>
  <si>
    <t>BLUE SAFFIRE PEARLS CC</t>
  </si>
  <si>
    <t>LOT 74A</t>
  </si>
  <si>
    <t>6538/5646 (SF54)</t>
  </si>
  <si>
    <t>INKOSI KETA MARINE</t>
  </si>
  <si>
    <t>LOT 2</t>
  </si>
  <si>
    <t>(SF49)</t>
  </si>
  <si>
    <t>LIVE FISH TANKS (PTY) LTD</t>
  </si>
  <si>
    <t>LOT 98</t>
  </si>
  <si>
    <t>SF31</t>
  </si>
  <si>
    <t>KING SOLOMONS FOODS (PTY) LTD</t>
  </si>
  <si>
    <t>LOT 18A</t>
  </si>
  <si>
    <t>(SF10)</t>
  </si>
  <si>
    <t>SCENEMATIC SIXTEEN (PTY) LTD</t>
  </si>
  <si>
    <t>GANSBAAI</t>
  </si>
  <si>
    <t>LOT 77 (ERF 1145)</t>
  </si>
  <si>
    <t>SF45</t>
  </si>
  <si>
    <t>LOT 10</t>
  </si>
  <si>
    <t>SF7</t>
  </si>
  <si>
    <t>ELANDS BAY TRADING CO (PTY)LTD</t>
  </si>
  <si>
    <t>SF34</t>
  </si>
  <si>
    <t>LOT 24A</t>
  </si>
  <si>
    <t>TRANSWES</t>
  </si>
  <si>
    <t>LOT 14</t>
  </si>
  <si>
    <t>SF23</t>
  </si>
  <si>
    <t>IMBASA MUSSELS (PTY) LTD</t>
  </si>
  <si>
    <t>SALDANHA BAY</t>
  </si>
  <si>
    <t>LOT 84</t>
  </si>
  <si>
    <t>LOT&amp;STRUCTURE &amp; IMPROVEMENTS THEREON</t>
  </si>
  <si>
    <t>C-CRAFT CC</t>
  </si>
  <si>
    <t>CONCESSION</t>
  </si>
  <si>
    <t>LOT 1</t>
  </si>
  <si>
    <t>(SF1)</t>
  </si>
  <si>
    <t>HARBOUR LIGHTS RESTAURANT</t>
  </si>
  <si>
    <t>LOT 19A</t>
  </si>
  <si>
    <t>SF40 (INCL LAND &amp; IMPROVEMENTS)</t>
  </si>
  <si>
    <t>SNOEKIES HOUT BAY CC</t>
  </si>
  <si>
    <t>LOT 12</t>
  </si>
  <si>
    <t>(SF8)</t>
  </si>
  <si>
    <t>LOT 88</t>
  </si>
  <si>
    <t>LOT 32</t>
  </si>
  <si>
    <t>LOT 85</t>
  </si>
  <si>
    <t>FISH ON THE ROCKS</t>
  </si>
  <si>
    <t>LOT 26</t>
  </si>
  <si>
    <t>LOT 124</t>
  </si>
  <si>
    <t>O`CONNOR P</t>
  </si>
  <si>
    <t>PUMP STATION &amp; PIPELINE OVER</t>
  </si>
  <si>
    <t>STATE LAND (SEWERAGE)</t>
  </si>
  <si>
    <t>6538/5641 (SF46)</t>
  </si>
  <si>
    <t>SENTINEL SEAFOODS</t>
  </si>
  <si>
    <t>ERF 81 (DUP)</t>
  </si>
  <si>
    <t>ERF 81</t>
  </si>
  <si>
    <t>TERREIN BESTAANDE UIT 'N GEDEELTE VAN ERF 81 TAMBOERSKL</t>
  </si>
  <si>
    <t>LOT 20</t>
  </si>
  <si>
    <t>(SF7)</t>
  </si>
  <si>
    <t>SMITH C W</t>
  </si>
  <si>
    <t>LOT 11A</t>
  </si>
  <si>
    <t>GANSBAAI PELAGIESE VISSERS BPK</t>
  </si>
  <si>
    <t>GOVERNMENT RESERVE</t>
  </si>
  <si>
    <t>Y6533/5785/0 (SF39)</t>
  </si>
  <si>
    <t>WEST POINT PROCESSORS (PTY)LTD</t>
  </si>
  <si>
    <t>LOT 9A</t>
  </si>
  <si>
    <t>6523/5284 (SF6)</t>
  </si>
  <si>
    <t>VIKING FISHING</t>
  </si>
  <si>
    <t>LOT 38A</t>
  </si>
  <si>
    <t>LOT 30</t>
  </si>
  <si>
    <t>LOT 56A</t>
  </si>
  <si>
    <t>(SF52)</t>
  </si>
  <si>
    <t>LOT 31</t>
  </si>
  <si>
    <t>(SF18)</t>
  </si>
  <si>
    <t>LOT 99</t>
  </si>
  <si>
    <t xml:space="preserve">SALDANHA </t>
  </si>
  <si>
    <t>MUNICIPALITY SALDANHA</t>
  </si>
  <si>
    <t>LOT 102</t>
  </si>
  <si>
    <t>KALK BAY HARBOUR</t>
  </si>
  <si>
    <t>C. KALK BAY HARBOUR</t>
  </si>
  <si>
    <t>KALK BAY</t>
  </si>
  <si>
    <t>(SF4)</t>
  </si>
  <si>
    <t>ENGEN PETROLEUM LTD</t>
  </si>
  <si>
    <t>FARM 21 PT 18</t>
  </si>
  <si>
    <t>OU WERF</t>
  </si>
  <si>
    <t>PTN 18 OF THE FARM OU WERF 21 CALEDON</t>
  </si>
  <si>
    <t>CROOKES BROTHERS LIMITED</t>
  </si>
  <si>
    <t>FARM 157</t>
  </si>
  <si>
    <t>SCHAAP VLEY HILLS</t>
  </si>
  <si>
    <t>VANRHYNSDORP</t>
  </si>
  <si>
    <t>VANRHYNSDORP RD</t>
  </si>
  <si>
    <t>SCHAAP VLEY HILLS NO 157 VANRHYNSDORP</t>
  </si>
  <si>
    <t>TRANS HEX OPERATIONS</t>
  </si>
  <si>
    <t>TRANS HEX OPERATIONS (PTY)</t>
  </si>
  <si>
    <t>DASDRIFT 400 PT 2</t>
  </si>
  <si>
    <t>FARM DASDRIFT</t>
  </si>
  <si>
    <t>PTN 2 OF FARM DASDRIFT ERF 400 MALMESBURY</t>
  </si>
  <si>
    <t>MARAIS LS</t>
  </si>
  <si>
    <t>LOT 4</t>
  </si>
  <si>
    <t>(SF15) ERF 2841</t>
  </si>
  <si>
    <t>LOT 6</t>
  </si>
  <si>
    <t>ADJACENT FARM 70 PT 52</t>
  </si>
  <si>
    <t>ZEEKOEKRAAL</t>
  </si>
  <si>
    <t>WATERLYN - CONTROL PURPOSES</t>
  </si>
  <si>
    <t>BRADPAK ORCHARDS TRUST</t>
  </si>
  <si>
    <t>ADJACENT FARM 70 PT 56</t>
  </si>
  <si>
    <t>WATERLY - CONTROL PURPOSES</t>
  </si>
  <si>
    <t>BARROW BQ</t>
  </si>
  <si>
    <t>FARM 70 PT 31</t>
  </si>
  <si>
    <t xml:space="preserve">CALEDON </t>
  </si>
  <si>
    <t>CONS (PREVIOUS FARM 70 PT 57)</t>
  </si>
  <si>
    <t>THEEWATERSKLOOF LANDGOED</t>
  </si>
  <si>
    <t>LOT 83A</t>
  </si>
  <si>
    <t>(SF65)</t>
  </si>
  <si>
    <t>MARE ALTA FISHING (PTY) LTD</t>
  </si>
  <si>
    <t>LOT 257</t>
  </si>
  <si>
    <t>(SF 27)</t>
  </si>
  <si>
    <t>PATERNOSTER VISSERY BPK.</t>
  </si>
  <si>
    <t>LOT 111</t>
  </si>
  <si>
    <t>(SF 29)</t>
  </si>
  <si>
    <t>AMAWANDLE PELAGIC (PTY) LTD</t>
  </si>
  <si>
    <t>COASTAL RESERVE PIPELINE</t>
  </si>
  <si>
    <t>DUIKERSEILAND - ST HELENA BAY</t>
  </si>
  <si>
    <t>TO INSTALL &amp; MAINTAIN PIPELINE ABOVE HWM ACROSS DUIKERS</t>
  </si>
  <si>
    <t>WEST COAST ABALONE</t>
  </si>
  <si>
    <t>LOT 113</t>
  </si>
  <si>
    <t>LOT 107</t>
  </si>
  <si>
    <t>(SF24)</t>
  </si>
  <si>
    <t>LOT 288</t>
  </si>
  <si>
    <t>(SF36)</t>
  </si>
  <si>
    <t>KENNY S.P</t>
  </si>
  <si>
    <t>LOT 125</t>
  </si>
  <si>
    <t>(SF3)</t>
  </si>
  <si>
    <t>VAN DER HORST EJ</t>
  </si>
  <si>
    <t>PIECE OF UNREG STATE LAND</t>
  </si>
  <si>
    <t>ADJACENT ERF 2731&amp;675 MYBURGH</t>
  </si>
  <si>
    <t>SWELLENDAM</t>
  </si>
  <si>
    <t xml:space="preserve">UNREGISTERED STATE LAND ADJACENT ERF 2731 &amp; 675 </t>
  </si>
  <si>
    <t>JJ STEICHER SAAGMEULE</t>
  </si>
  <si>
    <t>SITE BELOW HWM &amp; GOV RESERVE</t>
  </si>
  <si>
    <t>SLIPPERBAY</t>
  </si>
  <si>
    <t>PTN A OF COASTAL RESERVE SIT ABOVE HWM OF SEA ST HELENA</t>
  </si>
  <si>
    <t>LOT 127</t>
  </si>
  <si>
    <t>(SF21)</t>
  </si>
  <si>
    <t>PL HARVEY PROPERTY TRUST</t>
  </si>
  <si>
    <t>LOT 01</t>
  </si>
  <si>
    <t>ABDOLS BAY HARBOUR</t>
  </si>
  <si>
    <t>C. ABDOLS BAY HARBOUR</t>
  </si>
  <si>
    <t>SF2</t>
  </si>
  <si>
    <t>BLACKBIRD TRADING 343 CC</t>
  </si>
  <si>
    <t>LOT 57 &amp; 25A</t>
  </si>
  <si>
    <t>JETTY &amp; PT OF ICE PLANT</t>
  </si>
  <si>
    <t>PT OF ICE PLANT USED AS SEAL RESCUE CENTRE</t>
  </si>
  <si>
    <t>HOUT BAY SEAL RESCUE CENTRE</t>
  </si>
  <si>
    <t>MELKBOSSTRAND</t>
  </si>
  <si>
    <t>LOT 29A</t>
  </si>
  <si>
    <t>FORMS PART OF ERF 1194 HOUT BAY</t>
  </si>
  <si>
    <t>FISHFIN CC</t>
  </si>
  <si>
    <t>LOT 8</t>
  </si>
  <si>
    <t>LOT 17</t>
  </si>
  <si>
    <t>LOT 16</t>
  </si>
  <si>
    <t>(SF15)</t>
  </si>
  <si>
    <t>TERRASAN MANAGEMENT SERVICES</t>
  </si>
  <si>
    <t>BLUE STAR HOLDINGS</t>
  </si>
  <si>
    <t>LOT 29</t>
  </si>
  <si>
    <t>SF 32</t>
  </si>
  <si>
    <t>TUNA MARINE (PTY) LTD</t>
  </si>
  <si>
    <t>LOT 36A</t>
  </si>
  <si>
    <t>(SF53)</t>
  </si>
  <si>
    <t>ABAGOLD LTD</t>
  </si>
  <si>
    <t>LOT 132</t>
  </si>
  <si>
    <t>EIGELAAR JN</t>
  </si>
  <si>
    <t>LOT 134</t>
  </si>
  <si>
    <t>MORESON FISHERIES CC</t>
  </si>
  <si>
    <t>LOT 101</t>
  </si>
  <si>
    <t>DIPAOLA AM &amp; MN</t>
  </si>
  <si>
    <t>LOT 300</t>
  </si>
  <si>
    <t>RADEMAN PC</t>
  </si>
  <si>
    <t>LOT 131</t>
  </si>
  <si>
    <t>TALLIE FM</t>
  </si>
  <si>
    <t>LOT 130</t>
  </si>
  <si>
    <t>LOT 298</t>
  </si>
  <si>
    <t>VAN DER WESTHUIZEN FJJ</t>
  </si>
  <si>
    <t>LOT 15</t>
  </si>
  <si>
    <t>LOT 587</t>
  </si>
  <si>
    <t>TREDOUX ANDRO</t>
  </si>
  <si>
    <t>LOT 297</t>
  </si>
  <si>
    <t>THIART CJJ</t>
  </si>
  <si>
    <t>LOT 40</t>
  </si>
  <si>
    <t>LOT 8A</t>
  </si>
  <si>
    <t>(SF12)</t>
  </si>
  <si>
    <t>LOT 4A</t>
  </si>
  <si>
    <t>LOT 13A</t>
  </si>
  <si>
    <t>HARBOUR STE HELENA BAY</t>
  </si>
  <si>
    <t>SEWERGE PIPELINE ACROSS</t>
  </si>
  <si>
    <t>ERF 1209 HOUT BAY HARBOUR</t>
  </si>
  <si>
    <t>SF32 REFER TO P/CODE 294073 ALSO</t>
  </si>
  <si>
    <t>SEWERAGE PIPELINE ACROSS</t>
  </si>
  <si>
    <t>ERF 1185 HOUT BAY HARBOUR</t>
  </si>
  <si>
    <t>SF32 ALSO REFER TO P/CODE 294072</t>
  </si>
  <si>
    <t>LOT 64A</t>
  </si>
  <si>
    <t>SOUTHERN SEA FISHING ENTERPRIS</t>
  </si>
  <si>
    <t>LOT 75</t>
  </si>
  <si>
    <t>LOT 45</t>
  </si>
  <si>
    <t>LOT 62</t>
  </si>
  <si>
    <t>LOT 91</t>
  </si>
  <si>
    <t>LOT 86</t>
  </si>
  <si>
    <t>EIGELAAR EN SEUN (EDMS) BPK</t>
  </si>
  <si>
    <t>DYER EILAND VISSERYE BPK</t>
  </si>
  <si>
    <t>LOT 21</t>
  </si>
  <si>
    <t>SF28</t>
  </si>
  <si>
    <t>STONE/ZINC UNDER CORRUGATED ZINC ROOF</t>
  </si>
  <si>
    <t>CARI-A CC</t>
  </si>
  <si>
    <t>AQUNION (PTY) LTD</t>
  </si>
  <si>
    <t>PT OF UNREGISTERED STATE LAND</t>
  </si>
  <si>
    <t>EFFLUENT OUT FLOW PIPE</t>
  </si>
  <si>
    <t>C. LLANDUNO</t>
  </si>
  <si>
    <t xml:space="preserve">WATER PIPELINE </t>
  </si>
  <si>
    <t>OVER A PT OF WYNBERG MB</t>
  </si>
  <si>
    <t>6538/5087/5</t>
  </si>
  <si>
    <t>GORDONS BAY YACHT CLUB</t>
  </si>
  <si>
    <t>LOT 66A</t>
  </si>
  <si>
    <t>INCL ANY EXISTING IMPROVEMENTS OR STRUCTURES THEREON</t>
  </si>
  <si>
    <t>SNOEKIES FOODS CC</t>
  </si>
  <si>
    <t>LOT 87</t>
  </si>
  <si>
    <t>HOUT BAY HARVEST CENTRE</t>
  </si>
  <si>
    <t>UNDERGROUND ELECTRIC CABLE</t>
  </si>
  <si>
    <t>SF35</t>
  </si>
  <si>
    <t>SF16</t>
  </si>
  <si>
    <t>HOUT BAY BOAT YARD</t>
  </si>
  <si>
    <t>(SF2) A PT OF LOT 15</t>
  </si>
  <si>
    <t>WEST COAST AQUACULTURE(PTY)LTD</t>
  </si>
  <si>
    <t>LOT 23</t>
  </si>
  <si>
    <t>SALDANHA HARBOUR</t>
  </si>
  <si>
    <t>14 CONCESSIONS OVER GOV LAND</t>
  </si>
  <si>
    <t>SF21</t>
  </si>
  <si>
    <t>LOT 25</t>
  </si>
  <si>
    <t>SF19</t>
  </si>
  <si>
    <t>FARM 233 PT 13</t>
  </si>
  <si>
    <t>LOT 24</t>
  </si>
  <si>
    <t>ELECTRIC SCALE ADJ TO LOT 9</t>
  </si>
  <si>
    <t>SF17</t>
  </si>
  <si>
    <t>LOT 66</t>
  </si>
  <si>
    <t>SF63</t>
  </si>
  <si>
    <t>W R REFRIGERATION</t>
  </si>
  <si>
    <t>FARM 219 PT 2(REMAINDER)</t>
  </si>
  <si>
    <t>KLIPPLAAT</t>
  </si>
  <si>
    <t>A PT OF PT 2 OF THE FARM 219 IN EXT OF 1062263SQMTRS</t>
  </si>
  <si>
    <t>OMATAKO BELEGGINGS</t>
  </si>
  <si>
    <t>FARM 219 PT 3</t>
  </si>
  <si>
    <t>IN THE MIDDLE OF BERGRIVIER</t>
  </si>
  <si>
    <t>PORTION OF ERF 21204</t>
  </si>
  <si>
    <t>WINGFIELD</t>
  </si>
  <si>
    <t>GOODWOOD</t>
  </si>
  <si>
    <t>SADF TECHNICAL COLLEGE</t>
  </si>
  <si>
    <t>FARM 222 PT 8 &amp; 9</t>
  </si>
  <si>
    <t>REMHOOGTE</t>
  </si>
  <si>
    <t>SANLUCAR S.A. CITRUS (PTY) LTD</t>
  </si>
  <si>
    <t>FARM 333 PT 12</t>
  </si>
  <si>
    <t>FARM 333 PT 13</t>
  </si>
  <si>
    <t>FARM 333 PT 14</t>
  </si>
  <si>
    <t>FARM 333 PT 15</t>
  </si>
  <si>
    <t>GOUSBLOMKRAAL NO 334 PT 5</t>
  </si>
  <si>
    <t>GOUSBLOMKRAAL NO 334</t>
  </si>
  <si>
    <t>VAN DER MERWE ABJ</t>
  </si>
  <si>
    <t>FARM 335 PT 3</t>
  </si>
  <si>
    <t>BOGELSTRUISDRIFT</t>
  </si>
  <si>
    <t>FRESH WATER PIPELINE</t>
  </si>
  <si>
    <t>(SF 23)</t>
  </si>
  <si>
    <t>ERF 96635 (REMAINDER)</t>
  </si>
  <si>
    <t>THICKET STREET 01</t>
  </si>
  <si>
    <t>NEWLANDS</t>
  </si>
  <si>
    <t>THE DEAF COMMINITY OF CT</t>
  </si>
  <si>
    <t>ERF 97466</t>
  </si>
  <si>
    <t>HEMLOCK ROAD</t>
  </si>
  <si>
    <t>THE DEAF COMMUNITY OF CT</t>
  </si>
  <si>
    <t>REMAINDER OF ERF 97456</t>
  </si>
  <si>
    <t>(SF 16)</t>
  </si>
  <si>
    <t>PIPE BTW LOT 6 &amp; 2 SERV POINTS</t>
  </si>
  <si>
    <t>(SF 16) SERVICE POINTS ON JETTY</t>
  </si>
  <si>
    <t>DOORN BAY 421 PT PLOT 51</t>
  </si>
  <si>
    <t>DOORN BAY FARM NO 421</t>
  </si>
  <si>
    <t>C. DOORN BAY</t>
  </si>
  <si>
    <t>VAN DYK JN</t>
  </si>
  <si>
    <t>DOORN BAY</t>
  </si>
  <si>
    <t>(SF 6)</t>
  </si>
  <si>
    <t>DELEVEX 279 CC</t>
  </si>
  <si>
    <t>LAND BETW NIEUWEDRIFT&amp;BERGRIV</t>
  </si>
  <si>
    <t>PLOT NIEUWEDRIFT&amp;BERGRIVER</t>
  </si>
  <si>
    <t>JF KIRSTEN FARMING</t>
  </si>
  <si>
    <t xml:space="preserve">LAND BTW ERF 3562 &amp; 3509 </t>
  </si>
  <si>
    <t>SALDANHA HARBOUR AREA 5016</t>
  </si>
  <si>
    <t>LAND BETWEEN ERF 3562 &amp; 3509 IN HARBOUR AREA</t>
  </si>
  <si>
    <t>PORTION OF ERF 634</t>
  </si>
  <si>
    <t>PALACE HILL ROAD</t>
  </si>
  <si>
    <t>FREEL EM</t>
  </si>
  <si>
    <t>SIMONS TOWN 634</t>
  </si>
  <si>
    <t>Y6525-5490-3</t>
  </si>
  <si>
    <t>GIBBS RA</t>
  </si>
  <si>
    <t>VLEDERMUISDRIFT 398 PT OF PTS 17 &amp; 18</t>
  </si>
  <si>
    <t>VLEDERMUISDRIFT FARM NO 398</t>
  </si>
  <si>
    <t>SMIT JA</t>
  </si>
  <si>
    <t>OLIFANTSRIVIERNEDERSETTING 317</t>
  </si>
  <si>
    <t>OLIFANTSRIVIER SETTLEMENT</t>
  </si>
  <si>
    <t>OLIFANTS RIVER SETTLEMENT SITUATED ACROSS PORTION 32</t>
  </si>
  <si>
    <t>BASSON HA</t>
  </si>
  <si>
    <t>LUTZVILLE</t>
  </si>
  <si>
    <t>STATE LAND BORDERING ON BANKS</t>
  </si>
  <si>
    <t>OF THE BERGRIVIER</t>
  </si>
  <si>
    <t>JD KIRSTEN (PTY) LTD.</t>
  </si>
  <si>
    <t>STATELAND BORDERING ON BANKS</t>
  </si>
  <si>
    <t>OF BERGRIVIER</t>
  </si>
  <si>
    <t>REDELINGHUYS PER</t>
  </si>
  <si>
    <t>ENCROACHMENT ON STATE COASTAL</t>
  </si>
  <si>
    <t>RESERVE ADJACENT ERF 253</t>
  </si>
  <si>
    <t>ACKER PH</t>
  </si>
  <si>
    <t>UNREGISTERED LAND</t>
  </si>
  <si>
    <t>GELEE ANDERKANT DIE KANAAL TUSSEN KANAAL EN PAD</t>
  </si>
  <si>
    <t>EBENHAESER NG SENDING KERK</t>
  </si>
  <si>
    <t>ERF 83</t>
  </si>
  <si>
    <t>SALDANHA HOTEL</t>
  </si>
  <si>
    <t>LOT 39</t>
  </si>
  <si>
    <t>(SF50)</t>
  </si>
  <si>
    <t>GOMES AMF</t>
  </si>
  <si>
    <t>LOT 588</t>
  </si>
  <si>
    <t>(SF41)</t>
  </si>
  <si>
    <t>CEREBOS (AFRICA) LTD</t>
  </si>
  <si>
    <t>PIPELINE TO LOT 588 HWM</t>
  </si>
  <si>
    <t>HESMA VENTURES CC</t>
  </si>
  <si>
    <t>REM OF THE FARM 159 PT 8</t>
  </si>
  <si>
    <t>THORNLANDS</t>
  </si>
  <si>
    <t>BUFFELJAGSRIVIER</t>
  </si>
  <si>
    <t>LOUMELIZE TRUST</t>
  </si>
  <si>
    <t>KLIPVLEI 284</t>
  </si>
  <si>
    <t>KLIPVLEI FARM NO 284</t>
  </si>
  <si>
    <t>AFRISAM</t>
  </si>
  <si>
    <t>ERF 4531</t>
  </si>
  <si>
    <t>ADJOINING FROGGY POND</t>
  </si>
  <si>
    <t>CAPE TIMES FRESH AIR FUND</t>
  </si>
  <si>
    <t>STORMWATER PIPELINE</t>
  </si>
  <si>
    <t>SF16 PIPELINE FROM HOTEL TO QUAY</t>
  </si>
  <si>
    <t>MUNICIPALITY CEDERBERG</t>
  </si>
  <si>
    <t>OLIFANTS RIVER SETTLEMENT 317</t>
  </si>
  <si>
    <t>REMNANT OF LOT 317</t>
  </si>
  <si>
    <t>OLIFANTS RIVER SETTLEMENT</t>
  </si>
  <si>
    <t>KOEKENAAP</t>
  </si>
  <si>
    <t>PART PORTION - ADJACENT LOT 994</t>
  </si>
  <si>
    <t>PRETORIUS ME / TRUTER DM</t>
  </si>
  <si>
    <t>PIPELIE-BOUDARY OF PT 1</t>
  </si>
  <si>
    <t>FARM 108 AD HWM OF SEA</t>
  </si>
  <si>
    <t xml:space="preserve">C. JACOBS BAY </t>
  </si>
  <si>
    <t>CAPE REEF PRODUCTS (PTY) LTD</t>
  </si>
  <si>
    <t>FUEL PIPE BTW LOT 91 &amp; JETTY</t>
  </si>
  <si>
    <t>(SF40)</t>
  </si>
  <si>
    <t>2X FRESH WATER PIPELINES</t>
  </si>
  <si>
    <t>SF33 PIPELINE THROUGH HARBOUR</t>
  </si>
  <si>
    <t>LOT 50A</t>
  </si>
  <si>
    <t>(SF44)</t>
  </si>
  <si>
    <t>LOT 67</t>
  </si>
  <si>
    <t>DIESEL PIPELINE &amp; PUMPHOUSE</t>
  </si>
  <si>
    <t>JETTY 3</t>
  </si>
  <si>
    <t>HARBOUR HOUT BAY</t>
  </si>
  <si>
    <t>TOTAL (SA) PTY LTD</t>
  </si>
  <si>
    <t>PT OF UNREG STATELAND (HWM)</t>
  </si>
  <si>
    <t>ABUTTING ERF 2040 (HOUT BAY)</t>
  </si>
  <si>
    <t>LLANDUDNO</t>
  </si>
  <si>
    <t>RESERVE ADJACENT TO ERF 198</t>
  </si>
  <si>
    <t>COASTAL RESERVE +-358SMTR BELOW HIGH WATER LEVEL OF SEA</t>
  </si>
  <si>
    <t>DU TOIT JN</t>
  </si>
  <si>
    <t>STORMWATER PIPELINE ACROSS</t>
  </si>
  <si>
    <t>PT 1 WEST BATTERY SITE</t>
  </si>
  <si>
    <t>SF27 PIPELINE ACROSS ERF 1185</t>
  </si>
  <si>
    <t>SEAWATER PIPELINE ADJ LOT 38</t>
  </si>
  <si>
    <t>FUEL PIPE BTW LOT 102 &amp; JETTY</t>
  </si>
  <si>
    <t>ERF 10</t>
  </si>
  <si>
    <t>ERF 14</t>
  </si>
  <si>
    <t>RESERVED FOR FISHING HARBOURS</t>
  </si>
  <si>
    <t>EILAND HUIS VIR GESTREMDES</t>
  </si>
  <si>
    <t>SF11</t>
  </si>
  <si>
    <t>ENCROACHMENT ON PT OF STATE</t>
  </si>
  <si>
    <t>ADJACENT TO ERF 170 LANGEBAAN</t>
  </si>
  <si>
    <t>COBURN EC</t>
  </si>
  <si>
    <t>SERVITUDE OVER STATE LAND</t>
  </si>
  <si>
    <t>ACCESS RD TO ERF 1430</t>
  </si>
  <si>
    <t>PT STATELAND SITUATED AT LLANDUDNO NEAR HOUT BAY</t>
  </si>
  <si>
    <t>LOT 105A</t>
  </si>
  <si>
    <t>KALK BAY WATERFRONT DEVELOPMEN</t>
  </si>
  <si>
    <t>PAARL 3595 PT A PT</t>
  </si>
  <si>
    <t>OF REMNANT OF ERF 3595</t>
  </si>
  <si>
    <t>Y6520/5001/8/0</t>
  </si>
  <si>
    <t>LOT 37A</t>
  </si>
  <si>
    <t>(SF28)</t>
  </si>
  <si>
    <t>WALKER BAY BOAT &amp; SKIBOAT CLUB</t>
  </si>
  <si>
    <t>SALT WATER PIPELINE &amp; PUMP</t>
  </si>
  <si>
    <t>SF15</t>
  </si>
  <si>
    <t>SF3 CONSESSION ON &amp; OVER STATE LAND</t>
  </si>
  <si>
    <t>MUNICIPALITY OVERSTRAND</t>
  </si>
  <si>
    <t>BETWEEN GULLY &amp; LOT 9</t>
  </si>
  <si>
    <t xml:space="preserve">NIEUWEDRIFT 7 PT A PT </t>
  </si>
  <si>
    <t xml:space="preserve">BETWEEN FARM-PLOT 7 </t>
  </si>
  <si>
    <t>NIEUWEDRIFT &amp; BERG RIVER</t>
  </si>
  <si>
    <t>Y6520/0004/5/0</t>
  </si>
  <si>
    <t>BASSON WD</t>
  </si>
  <si>
    <t>PIPELINE &amp; PUMP ON HARBOURWALL</t>
  </si>
  <si>
    <t>SPP CANNING (PTY) LTD</t>
  </si>
  <si>
    <t>PIPELINE &amp; PUMPHOUSE</t>
  </si>
  <si>
    <t>PIPELINE &amp; PUMPHOUSE FROM LOT 2 TO JETTY</t>
  </si>
  <si>
    <t>FARM 398 PT 3</t>
  </si>
  <si>
    <t xml:space="preserve">MALMESBURY </t>
  </si>
  <si>
    <t>Y6517/5389/9/0</t>
  </si>
  <si>
    <t>NG KERK MOORREESBURG</t>
  </si>
  <si>
    <t>VLEDERMUISDRIFT 398 PT 4</t>
  </si>
  <si>
    <t>FARM VLEDERMUISDRIFT NO 398</t>
  </si>
  <si>
    <t>FARM 398 PT 6</t>
  </si>
  <si>
    <t>HOUSE 09</t>
  </si>
  <si>
    <t>LOUW BA</t>
  </si>
  <si>
    <t>HOUSE 03</t>
  </si>
  <si>
    <t>DAMONSE TH</t>
  </si>
  <si>
    <t>HOUSE 04</t>
  </si>
  <si>
    <t>Y6520/5654/7</t>
  </si>
  <si>
    <t>RUITERS RJ</t>
  </si>
  <si>
    <t>FROM HARBOUR WALL TO LOT 38</t>
  </si>
  <si>
    <t>HOUSE 07</t>
  </si>
  <si>
    <t>BUYS RE</t>
  </si>
  <si>
    <t>HOUSE 01</t>
  </si>
  <si>
    <t>6520/5380/7/6</t>
  </si>
  <si>
    <t>CLOETE RP</t>
  </si>
  <si>
    <t>LOT 12 TO JETTY</t>
  </si>
  <si>
    <t>SF36</t>
  </si>
  <si>
    <t>Y6520/5672/6</t>
  </si>
  <si>
    <t>FREDERICKS L</t>
  </si>
  <si>
    <t>HOUSE 08</t>
  </si>
  <si>
    <t>LOUW F</t>
  </si>
  <si>
    <t>HOUSE 05</t>
  </si>
  <si>
    <t>STEVENS FF</t>
  </si>
  <si>
    <t>PT UNREGISTERED STATE LAND</t>
  </si>
  <si>
    <t>ADJACENT TO ERVEN 73&amp;74&amp; 630</t>
  </si>
  <si>
    <t>C. MELKBOSCH STRAND</t>
  </si>
  <si>
    <t>PUBLIC AMENITIES &amp; RECREATION</t>
  </si>
  <si>
    <t>FARM 334 PT 8</t>
  </si>
  <si>
    <t>PIPELINE OF SPRINKLERCHANNEL</t>
  </si>
  <si>
    <t>ACROSS TERRAIN WEST OF LUTZVIL</t>
  </si>
  <si>
    <t>ROSSOUW APN</t>
  </si>
  <si>
    <t>A PT OF FARM 790</t>
  </si>
  <si>
    <t>FARM 790</t>
  </si>
  <si>
    <t>STELLENBOSCH RD</t>
  </si>
  <si>
    <t>LAND&amp;IMPROVEMENTS</t>
  </si>
  <si>
    <t>RHEINMETAL DENEL MUNITION</t>
  </si>
  <si>
    <t>DAMKOM AREA</t>
  </si>
  <si>
    <t>BA STREICHER &amp; KIE</t>
  </si>
  <si>
    <t xml:space="preserve">BLDG 351 </t>
  </si>
  <si>
    <t>MILITARY ACADEMY MALGASKOP</t>
  </si>
  <si>
    <t>NATIONAL PORTS AUTHORITY</t>
  </si>
  <si>
    <t>WATCH TOWER</t>
  </si>
  <si>
    <t>ROBBEN ISLAND</t>
  </si>
  <si>
    <t>6508/7822/1</t>
  </si>
  <si>
    <t>TRANSNET</t>
  </si>
  <si>
    <t>FARM 195</t>
  </si>
  <si>
    <t>LANGVERWACHT OUTSPAN</t>
  </si>
  <si>
    <t>RIVIERSONDEREND</t>
  </si>
  <si>
    <t>Y6504/5792/7</t>
  </si>
  <si>
    <t>RIVIERSONDEREND SMALL FARMERS</t>
  </si>
  <si>
    <t>LOTS 1 &amp; 104 &amp; 111</t>
  </si>
  <si>
    <t>WEST COAST OYSTER GROWERS PTY</t>
  </si>
  <si>
    <t>MTN MAST &amp; ANTENNA STATION</t>
  </si>
  <si>
    <t>BRANDVLEI PRISON</t>
  </si>
  <si>
    <t>BRANDVLEI</t>
  </si>
  <si>
    <t>MTN RADIO MAST &amp; ANTENNA STATION</t>
  </si>
  <si>
    <t>MTN (T3902)</t>
  </si>
  <si>
    <t>LOT 122</t>
  </si>
  <si>
    <t>LOT 122 BERGRIVIER</t>
  </si>
  <si>
    <t>ELLIS R</t>
  </si>
  <si>
    <t xml:space="preserve">LOT 127A </t>
  </si>
  <si>
    <t>LOT 127A BERGRIVIER</t>
  </si>
  <si>
    <t>SWART BN</t>
  </si>
  <si>
    <t>LOT 300A</t>
  </si>
  <si>
    <t>FIORAVANTE JN</t>
  </si>
  <si>
    <t>LOT 34 IN HERMANUS HARBOUR</t>
  </si>
  <si>
    <t>LOT 123</t>
  </si>
  <si>
    <t>JETTY AT LOT 123</t>
  </si>
  <si>
    <t>LANCAL ENGINEERING</t>
  </si>
  <si>
    <t>LOT 250</t>
  </si>
  <si>
    <t>JETTY ON LOT 250</t>
  </si>
  <si>
    <t>PRETORIUS J VAN DER MERWE</t>
  </si>
  <si>
    <t>LOT 290</t>
  </si>
  <si>
    <t>VAN DYK WILHELM MCDONALD</t>
  </si>
  <si>
    <t>LOT 82</t>
  </si>
  <si>
    <t>ERF 2820 FORMS PART OF THE HOUT BAY YACHT CLUB</t>
  </si>
  <si>
    <t>HOUT BAY YACHT CLUB</t>
  </si>
  <si>
    <t>LOT 5A</t>
  </si>
  <si>
    <t>THE BOATHOUSE (I KRIEL)</t>
  </si>
  <si>
    <t>UNREG LAND</t>
  </si>
  <si>
    <t>ABOVE HWM</t>
  </si>
  <si>
    <t>UNREGISTERED STATE LAND ABOVE HMW SALDANHA HARBOUR</t>
  </si>
  <si>
    <t>SALDANHA BAY YACHT CLUB</t>
  </si>
  <si>
    <t>LOT 23 GANSBAAI HARBOUR</t>
  </si>
  <si>
    <t>BIRKENHEAD BOAT ANGLING CLUB</t>
  </si>
  <si>
    <t>THORN BAY SCHOOL SITE LOT 6</t>
  </si>
  <si>
    <t>MUNICIPALITY MATZIKAMA</t>
  </si>
  <si>
    <t>CNR MAIN &amp; ADDO &amp; BANKS ROAD</t>
  </si>
  <si>
    <t>FISH HOEK</t>
  </si>
  <si>
    <t>VODACOM (1356)</t>
  </si>
  <si>
    <t>LOT 7</t>
  </si>
  <si>
    <t>Y6533/5059/7/0</t>
  </si>
  <si>
    <t>S A FISH OIL MARKETING CO(PTY)</t>
  </si>
  <si>
    <t>TICKET OFFICE NO 02</t>
  </si>
  <si>
    <t>SF29</t>
  </si>
  <si>
    <t>WARREN MARINE (PTY) LTD</t>
  </si>
  <si>
    <t>TICKET OFFICE NO 03</t>
  </si>
  <si>
    <t>KIOSK Y6538/5751/9(SF27)</t>
  </si>
  <si>
    <t>DRUMBEAT CHARTERS</t>
  </si>
  <si>
    <t>UNREGISTERED STATE LAND</t>
  </si>
  <si>
    <t>ADJACENT TO ERF 194</t>
  </si>
  <si>
    <t>LAGOON</t>
  </si>
  <si>
    <t>LANGEBAAN YACHT CLUB</t>
  </si>
  <si>
    <t>LOT 129B</t>
  </si>
  <si>
    <t>WILLIS L W</t>
  </si>
  <si>
    <t>WATER AREA &amp; FIX STRUCTURE</t>
  </si>
  <si>
    <t>RODGLEE PROPERTIES (PTY) LTD</t>
  </si>
  <si>
    <t>LOT 36</t>
  </si>
  <si>
    <t>SF39- LOT 36 TOGETHER WITH ALL THE IMPROVEMENTS</t>
  </si>
  <si>
    <t>KREEFPARK ISLAND PT OF SEASHOR</t>
  </si>
  <si>
    <t>OPP REM PT 1 OF FARM 103</t>
  </si>
  <si>
    <t>C. JACOBS BAY</t>
  </si>
  <si>
    <t>A PT OF SEASHORE:APPR 1KM SOUTH OF JACOBSBAY</t>
  </si>
  <si>
    <t>LOT 43</t>
  </si>
  <si>
    <t>BUILT ON TOP OF 2 PUMP STATIONS</t>
  </si>
  <si>
    <t>B S DIVERS CC</t>
  </si>
  <si>
    <t>LOT 1A</t>
  </si>
  <si>
    <t>(SF14)</t>
  </si>
  <si>
    <t>GANSBAAI MARINE (PTY) LTD</t>
  </si>
  <si>
    <t>(SF)40</t>
  </si>
  <si>
    <t>SF27</t>
  </si>
  <si>
    <t>TUBBY TRANSPORT (PTY) LTD</t>
  </si>
  <si>
    <t>LOT 75 (ERF 8195)</t>
  </si>
  <si>
    <t>MARINER'S WHARF (PTY) LTD</t>
  </si>
  <si>
    <t>CONTAINER NO 18</t>
  </si>
  <si>
    <t>MURIELS MUNCHIES</t>
  </si>
  <si>
    <t>CONTAINER NO 17</t>
  </si>
  <si>
    <t>GIFTS FOR ALL</t>
  </si>
  <si>
    <t>CONTAINER NO 06</t>
  </si>
  <si>
    <t>BAYSIDE HALAAL</t>
  </si>
  <si>
    <t>SF9</t>
  </si>
  <si>
    <t>CONTAINER NO 08</t>
  </si>
  <si>
    <t>THE HAPPY DOLPHIN CC</t>
  </si>
  <si>
    <t>CONTAINER 05</t>
  </si>
  <si>
    <t>NEXT TO OLD VISKOR SHED</t>
  </si>
  <si>
    <t>MONIZ FISHERIES</t>
  </si>
  <si>
    <t>CONTAINER NO 01</t>
  </si>
  <si>
    <t>SMITH DC</t>
  </si>
  <si>
    <t>TICKET OFFICE NO 01</t>
  </si>
  <si>
    <t>NAUTICAT CHARTERS</t>
  </si>
  <si>
    <t>ERF 423</t>
  </si>
  <si>
    <t>VAN DYKSBAAI</t>
  </si>
  <si>
    <t>KLEINBAAI</t>
  </si>
  <si>
    <t>SF41</t>
  </si>
  <si>
    <t>TICKET OFFICE NO 04</t>
  </si>
  <si>
    <t>SF60</t>
  </si>
  <si>
    <t>SOUTHERN AMBITION 3845</t>
  </si>
  <si>
    <t>ERF 3779</t>
  </si>
  <si>
    <t>ST GEORGES ROAD</t>
  </si>
  <si>
    <t>CESSION - Y6525/5035/5/0</t>
  </si>
  <si>
    <t>ARMSCOR DEFENCE INSTITUTES</t>
  </si>
  <si>
    <t>PUMPHOUSE &amp; SEAWATER PIPELINE</t>
  </si>
  <si>
    <t>FROM THE SEA TO LOT 18A</t>
  </si>
  <si>
    <t>SF 34</t>
  </si>
  <si>
    <t>SALDANHA BAY OYSTER CO PTY LTD</t>
  </si>
  <si>
    <t>LOT 120</t>
  </si>
  <si>
    <t>PROJECT MARITIME TECHNOLOGIES</t>
  </si>
  <si>
    <t>PT OF STATE LAND (BIBLIA)</t>
  </si>
  <si>
    <t>SF30</t>
  </si>
  <si>
    <t>DUTCH REFORMED CHURCH SA</t>
  </si>
  <si>
    <t>ERF 171048</t>
  </si>
  <si>
    <t>MAIN ROAD 169B</t>
  </si>
  <si>
    <t>KNOWN AS LOT 106 KALK BAY HARBOUR</t>
  </si>
  <si>
    <t>HARBOUR HOUSE RESTAURANT</t>
  </si>
  <si>
    <t>LOT 81</t>
  </si>
  <si>
    <t>HOUT BAY DEVELOPMENT TRUST</t>
  </si>
  <si>
    <t>2X SEAWATER PIPES TO LOT 74A</t>
  </si>
  <si>
    <t>1 INTAKE SEAWATER PIPELINE + 1 OUTLET SEAWATER PIPELINE</t>
  </si>
  <si>
    <t>SEAWATER PIPE BTW LOT 2 &amp; SEA</t>
  </si>
  <si>
    <t>AFFLUENT PIPELINE BETWEEN 2 &amp; 52</t>
  </si>
  <si>
    <t>STONE BUILDING</t>
  </si>
  <si>
    <t>HISTORIC STONE BUILDING</t>
  </si>
  <si>
    <t>A HISTORIC STONE BUILDING</t>
  </si>
  <si>
    <t>ROBERTSON G</t>
  </si>
  <si>
    <t>LOT 11B</t>
  </si>
  <si>
    <t>(SF9)</t>
  </si>
  <si>
    <t>MEIRING CE</t>
  </si>
  <si>
    <t>LOT 81 (WATER AREA)</t>
  </si>
  <si>
    <t>(SF25)</t>
  </si>
  <si>
    <t>LOT 80</t>
  </si>
  <si>
    <t>(SF38)</t>
  </si>
  <si>
    <t>LOT 69</t>
  </si>
  <si>
    <t>A PT OF UNREG STATE LAND</t>
  </si>
  <si>
    <t>ABUTTING ERF 116</t>
  </si>
  <si>
    <t>MELKBOSCH STRAND</t>
  </si>
  <si>
    <t>ENCLOSED PRIVATE GARDEN-WOODEN FENCE &amp; BARBEQUE</t>
  </si>
  <si>
    <t>GMH SCHLECHTER &amp; FJ COMBRINCK</t>
  </si>
  <si>
    <t>LOT 92</t>
  </si>
  <si>
    <t xml:space="preserve">HOUT BAY </t>
  </si>
  <si>
    <t>LESSEE CONTRUCTED PREFAB STRUCTURE</t>
  </si>
  <si>
    <t>FISH 4 AFRICA HOUT BAY</t>
  </si>
  <si>
    <t>LOT 27B MAMAZOLIS RESTAURANT</t>
  </si>
  <si>
    <t>SF(99)</t>
  </si>
  <si>
    <t>MAMAZOLIS RESTAURANT AND PUB</t>
  </si>
  <si>
    <t>PARLIAMENT TOWERS</t>
  </si>
  <si>
    <t>PLEIN STREET 103</t>
  </si>
  <si>
    <t>15 STORY  OFFICE BLOCK</t>
  </si>
  <si>
    <t>PRESTIGE OFFICE ACCOMMODATION</t>
  </si>
  <si>
    <t>NANNUCCI (PTY) LTD</t>
  </si>
  <si>
    <t>KOZEN TRADING 38CC</t>
  </si>
  <si>
    <t>HOUSE NR 17 DENNEHOF RESORT</t>
  </si>
  <si>
    <t>DENNEHOF ROAD</t>
  </si>
  <si>
    <t>WESTERN CAPE</t>
  </si>
  <si>
    <t>HOUSE NR 17 DENNEHOF RESORT VILLIERSDORP FARM 69 PT 4</t>
  </si>
  <si>
    <t>JAMBO PEJ</t>
  </si>
  <si>
    <t>HOUSE NR 19 DENNEHOF RESORT</t>
  </si>
  <si>
    <t>HOUSE NR 19 DENNEHOF RESORT VILLIERSDORP FARM 69 PT 4</t>
  </si>
  <si>
    <t>BALIE GG</t>
  </si>
  <si>
    <t>HOUSE NR 9 DENNEHOF RESORT</t>
  </si>
  <si>
    <t>HOUSE NR 9 DENNEHOF RESORT VILLIERSDORP FARM 69 PT 4</t>
  </si>
  <si>
    <t>OCKHUIS JA</t>
  </si>
  <si>
    <t>HOUSE NR 25 DENNEHOF RESORT</t>
  </si>
  <si>
    <t>HOUSE NR 25 DENNEHOF RESORT VILLIERSDORP FARM 69 PT 4</t>
  </si>
  <si>
    <t>JOHANNES R</t>
  </si>
  <si>
    <t>PARLIAMENTARY VILLAGE</t>
  </si>
  <si>
    <t>ACACIA PARK</t>
  </si>
  <si>
    <t>NO 13 PARLIAMENTARY VILLAGE</t>
  </si>
  <si>
    <t>FIRST LIGHT FIRST STEPS PARTIA</t>
  </si>
  <si>
    <t>HOUSE NR 1 DENNEHOF RESORT</t>
  </si>
  <si>
    <t>HOUSE NR 1 DENNEHOF RESORT VILLIERSDORP FARM 69 PT 4</t>
  </si>
  <si>
    <t>BC SECURTIY SOLUTIONS</t>
  </si>
  <si>
    <t>ERF 30</t>
  </si>
  <si>
    <t>LEPHALALE</t>
  </si>
  <si>
    <t>ELLISRAS</t>
  </si>
  <si>
    <t>POLOKWANE</t>
  </si>
  <si>
    <t>VODACOM ELLISRAS</t>
  </si>
  <si>
    <t>GENERATOR ROOM</t>
  </si>
  <si>
    <t>GROOT SCHUUR FARM 40 MR</t>
  </si>
  <si>
    <t>MAASSTROOM</t>
  </si>
  <si>
    <t>PLASTER &amp; PAINT WITH CORRUGATED IRON ROOF</t>
  </si>
  <si>
    <t>VODACOM ZANZIBAR</t>
  </si>
  <si>
    <t>TANKSTAND AND TANK</t>
  </si>
  <si>
    <t>PONTDRIFT</t>
  </si>
  <si>
    <t>STAND WITH 20.73 CUB M GALV WATER TANK</t>
  </si>
  <si>
    <t>VODACOM PONTDRIFT</t>
  </si>
  <si>
    <t>LOSKOP SOUTH 53 JS PT 0</t>
  </si>
  <si>
    <t>LOSKOP FARM</t>
  </si>
  <si>
    <t>GROBLERSDAL</t>
  </si>
  <si>
    <t>GROBERSDAL</t>
  </si>
  <si>
    <t>BAATSHUMA PTY LTD</t>
  </si>
  <si>
    <t>FARM KRUGERSBURG 678 LS</t>
  </si>
  <si>
    <t>MUNNIK AVE 61 SAPS RADIOC</t>
  </si>
  <si>
    <t>BENDOR</t>
  </si>
  <si>
    <t xml:space="preserve">MTN POLOKWANE </t>
  </si>
  <si>
    <t>FARM PUSELA FOR MTN TZANEEN</t>
  </si>
  <si>
    <t>FARM PUSELA 555 LT PT 149</t>
  </si>
  <si>
    <t>MTN TZANEEN</t>
  </si>
  <si>
    <t>CONTROL BUILDING (NEW)</t>
  </si>
  <si>
    <t>BEITBRIDGE</t>
  </si>
  <si>
    <t>FACE BRICK WITH TILE ROOF</t>
  </si>
  <si>
    <t>VODACOM BEITBRIDGE TEMPORARY</t>
  </si>
  <si>
    <t>ERF 373 MURRAY STREET, LADY GERY,9755</t>
  </si>
  <si>
    <t xml:space="preserve"> LADY GERY</t>
  </si>
  <si>
    <t>UMTATA</t>
  </si>
  <si>
    <t>MBEWANA</t>
  </si>
  <si>
    <t>ERF 119 ,P O BOX 401, STERKSPRUIT 9762</t>
  </si>
  <si>
    <t>STERKSPRUIT</t>
  </si>
  <si>
    <t>THOBEKA PHATHELA</t>
  </si>
  <si>
    <t>ERF 26, P O BOX 46, LIBODE, 5160</t>
  </si>
  <si>
    <t>LIBODE</t>
  </si>
  <si>
    <t>MATTHEWS</t>
  </si>
  <si>
    <t>350 POLICE STREET, MALUTI, 4740</t>
  </si>
  <si>
    <t>MALUTI</t>
  </si>
  <si>
    <t>TSUPUTSE</t>
  </si>
  <si>
    <t>9 ELI SPILKIN STREET</t>
  </si>
  <si>
    <t>PLASTERED AND PAINTED BRICK WALLS WITH TILE ROOF</t>
  </si>
  <si>
    <t>MR. M. D. NOMLALA</t>
  </si>
  <si>
    <t>09 ELI SPILKIN STREET</t>
  </si>
  <si>
    <t>01/05/2008</t>
  </si>
  <si>
    <t>TOWER at ERF 936</t>
  </si>
  <si>
    <t>POLICE CAMP</t>
  </si>
  <si>
    <t>ERF 2004</t>
  </si>
  <si>
    <t>27 MONUMENT STREET</t>
  </si>
  <si>
    <t>KRUGERSDORP</t>
  </si>
  <si>
    <t>ERF 2004 KRUGERSDORP</t>
  </si>
  <si>
    <t>MOGALE CITY LOCAL MUNICIPALITY</t>
  </si>
  <si>
    <t>On a Month to Month basis awaiting a valid lease to settle debt</t>
  </si>
  <si>
    <t>LEONORA STR 14</t>
  </si>
  <si>
    <t>LEONORA STR</t>
  </si>
  <si>
    <t>SELCOURT</t>
  </si>
  <si>
    <t>SPRINGS</t>
  </si>
  <si>
    <t>ZINHLE P MTHETWA</t>
  </si>
  <si>
    <t xml:space="preserve">On a Month to Month basis: in a renewal process </t>
  </si>
  <si>
    <t>HOUSE 69</t>
  </si>
  <si>
    <t>C-O WOODPECKER &amp; MAIN REEF</t>
  </si>
  <si>
    <t>VAN RHYN DEEP</t>
  </si>
  <si>
    <t>BENONI</t>
  </si>
  <si>
    <t>JC COVERWELL</t>
  </si>
  <si>
    <t>Lease under review</t>
  </si>
  <si>
    <t>DASSIE STR 10</t>
  </si>
  <si>
    <t>DASSIE STR</t>
  </si>
  <si>
    <t>GERMISTON</t>
  </si>
  <si>
    <t>NOSIPHO MATROSE</t>
  </si>
  <si>
    <t>Lease under review (Bad debt)</t>
  </si>
  <si>
    <t xml:space="preserve">JOHN STR 3 </t>
  </si>
  <si>
    <t>DEBONAIR PARK</t>
  </si>
  <si>
    <t>DE DEUR</t>
  </si>
  <si>
    <t>VEREENIGING</t>
  </si>
  <si>
    <t>SIPHO NDLOVU</t>
  </si>
  <si>
    <t>PT 9 FARM WATERPAN 292</t>
  </si>
  <si>
    <t>WATERPAN 292 IQ PT 9</t>
  </si>
  <si>
    <t>IQ</t>
  </si>
  <si>
    <t>WESTONARIA</t>
  </si>
  <si>
    <t>PT 9 OF FARM WATERPAN  292</t>
  </si>
  <si>
    <t>MR PA VAN GRAAN</t>
  </si>
  <si>
    <t>Lease under Investigation</t>
  </si>
  <si>
    <t>STAND 4303</t>
  </si>
  <si>
    <t>87 CENTRAL RD</t>
  </si>
  <si>
    <t>FORDSBURG</t>
  </si>
  <si>
    <t>ERF 4303 FORDSBURG; NUMBER 87 CENTRAL ROAD</t>
  </si>
  <si>
    <t>H PATEL OPTOMETRIST</t>
  </si>
  <si>
    <t>LUIPAARDSVLEI 118 PT DUM 2</t>
  </si>
  <si>
    <t>FOLEYSTR 6</t>
  </si>
  <si>
    <t>FACTORY EXT 1</t>
  </si>
  <si>
    <t>LIQUID TELECOM SA PTY LTD</t>
  </si>
  <si>
    <t xml:space="preserve">On a Month to Month basis : HO to renew </t>
  </si>
  <si>
    <t>INFORMATION CENTRE</t>
  </si>
  <si>
    <t>COMMISSIONERSTR 57</t>
  </si>
  <si>
    <t>FACE BRICK BUILDING WITH CORRUGATED ROOF</t>
  </si>
  <si>
    <t>MOGALE TOURISM</t>
  </si>
  <si>
    <t>The debtor has just vacated the premises</t>
  </si>
  <si>
    <t>COMPLEX: THE TURKISH BATHS</t>
  </si>
  <si>
    <t>101 DE VILLIERS STREET</t>
  </si>
  <si>
    <t>ERVEN 173117301729172817271726 JOHANNESBURG</t>
  </si>
  <si>
    <t>TURKISH BATH</t>
  </si>
  <si>
    <t>COMPLEX: APEX MORTUARY</t>
  </si>
  <si>
    <t>C-O MAIN REEF &amp; BELFASTSTR</t>
  </si>
  <si>
    <t>APEX</t>
  </si>
  <si>
    <t>MTM LEKGOLOKWE FUNERAL SERVICE</t>
  </si>
  <si>
    <t>COMPLEX: SATELLITE STATION</t>
  </si>
  <si>
    <t>DIAMONDSTR 27</t>
  </si>
  <si>
    <t>TOEKOMSRUS</t>
  </si>
  <si>
    <t>RANDFONTEIN</t>
  </si>
  <si>
    <t>ERF 63</t>
  </si>
  <si>
    <t xml:space="preserve">AKASIA COURT </t>
  </si>
  <si>
    <t>LINDBERGH PARK</t>
  </si>
  <si>
    <t>ERF 63 LINDBERGH; AKASIA HOF SAPS FLATS</t>
  </si>
  <si>
    <t>COMPLEX: SAPS SOPHIATOWN</t>
  </si>
  <si>
    <t>C-O MAIN &amp; ERICSTR</t>
  </si>
  <si>
    <t>PT 75 FARM WATERVAL 211 IQ</t>
  </si>
  <si>
    <t>COMPLEX: SAPS RANDBURG</t>
  </si>
  <si>
    <t>20 SHEPHERD AND MAIN AVENUE</t>
  </si>
  <si>
    <t>KENSINGTTON B (FERNDALE)</t>
  </si>
  <si>
    <t>RANDBURG</t>
  </si>
  <si>
    <t>PTN 184 DUM 2ERF 41 FERNDALE IR</t>
  </si>
  <si>
    <t>ERF 99-109</t>
  </si>
  <si>
    <t xml:space="preserve">30 TO 33 LAMBERT </t>
  </si>
  <si>
    <t>GERMISTON WEST</t>
  </si>
  <si>
    <t xml:space="preserve">The debtor is in process Cancelling the lease </t>
  </si>
  <si>
    <t>NOOITGEDACHT 471 IQ PT 27</t>
  </si>
  <si>
    <t>TRANSTEL LIMITED</t>
  </si>
  <si>
    <t>MORNINGSIDE AH 25</t>
  </si>
  <si>
    <t>SCHOOL ROAD 13</t>
  </si>
  <si>
    <t>MORNINGSIDE AH</t>
  </si>
  <si>
    <t>COMPLEX: SAPS MOROKA</t>
  </si>
  <si>
    <t>C-O KOMA &amp; OLD POTCHEFSTROOM</t>
  </si>
  <si>
    <t>MOROKA</t>
  </si>
  <si>
    <t>SOWETO</t>
  </si>
  <si>
    <t>ERF 2370 MOROK  COMPLEX</t>
  </si>
  <si>
    <t>STAND 60</t>
  </si>
  <si>
    <t>THIRD STREET</t>
  </si>
  <si>
    <t>MARLANDS</t>
  </si>
  <si>
    <t>PATERSONSTR</t>
  </si>
  <si>
    <t>NORWOOD</t>
  </si>
  <si>
    <t>DOUBLE STOREY FACE BRICK CLADDED BUILDING</t>
  </si>
  <si>
    <t>FARM VLAKFONTEIN 69 IR PT 123</t>
  </si>
  <si>
    <t>LONGMORE AVE &amp; SENTRUST STR</t>
  </si>
  <si>
    <t>CRYSTAL PARK</t>
  </si>
  <si>
    <t>MECHANICAL SCHOOL 1</t>
  </si>
  <si>
    <t>C-O GREAT NORTH &amp; HOSPITALSTR</t>
  </si>
  <si>
    <t>NORTHMEAD</t>
  </si>
  <si>
    <t>BRICKWORK &amp; PLASTERED BUILDING UNDER IBR ROOF</t>
  </si>
  <si>
    <t>COMPLEX: HOME AFFAIRS</t>
  </si>
  <si>
    <t>COMMISSIONERSTR 85</t>
  </si>
  <si>
    <t>POLOKEGO SHELTER</t>
  </si>
  <si>
    <t>PT 26 OLIFANTSFONTEIN 402 JR</t>
  </si>
  <si>
    <t>OLIFANTSFONTEIN</t>
  </si>
  <si>
    <t>KEMPTON PARK</t>
  </si>
  <si>
    <t>BENONI 77 IR PT 0 RE</t>
  </si>
  <si>
    <t>1 MAIN REEF ROAD</t>
  </si>
  <si>
    <t>IR</t>
  </si>
  <si>
    <t>6103/0087</t>
  </si>
  <si>
    <t>VREDEN-MED PROPERTIES (PTY)LTD</t>
  </si>
  <si>
    <t>SAPS SATELLITE STATION (16386)</t>
  </si>
  <si>
    <t>HASSINK HIGHWAY 37 STAND 1664</t>
  </si>
  <si>
    <t>DAWN PARK EXT 29</t>
  </si>
  <si>
    <t>BOKSBURG</t>
  </si>
  <si>
    <t>ERF 1664 DAWN PARK EXT 29 ERF 1664</t>
  </si>
  <si>
    <t>STAND 1126</t>
  </si>
  <si>
    <t>BOSMONT</t>
  </si>
  <si>
    <t>ERF 1126 BOSMONT</t>
  </si>
  <si>
    <t>STEPHEN FISHER</t>
  </si>
  <si>
    <t>In a process of Terminating the Lease(Breach of Contract)</t>
  </si>
  <si>
    <t>CAMP 13 OFFICE</t>
  </si>
  <si>
    <t>BOLANE ROAD</t>
  </si>
  <si>
    <t>JABULANI</t>
  </si>
  <si>
    <t>FARM 387 PTN 35 SOWETO IQ</t>
  </si>
  <si>
    <t>7 WILETTA STREET</t>
  </si>
  <si>
    <t>WILETTA STREET</t>
  </si>
  <si>
    <t>LAMBTON</t>
  </si>
  <si>
    <t>MR S BRAND</t>
  </si>
  <si>
    <t>WIRELESS BUSINESS SOLUTION PTY</t>
  </si>
  <si>
    <t>RANDSKOU 324 IQ</t>
  </si>
  <si>
    <t>ERF 324 RANDSKOU IQ</t>
  </si>
  <si>
    <t>SENTECH LTD</t>
  </si>
  <si>
    <t>PT 61 OF STAND 1501</t>
  </si>
  <si>
    <t>61 PIETA STREET</t>
  </si>
  <si>
    <t>IRONSIDE</t>
  </si>
  <si>
    <t>PT 61 ERF 1501 IRONSIDE</t>
  </si>
  <si>
    <t>MS M.M.MAINE</t>
  </si>
  <si>
    <t>REM OF STAND 43</t>
  </si>
  <si>
    <t>BEACON ROAD</t>
  </si>
  <si>
    <t>KLIPRIVIERSOOG ESTATE</t>
  </si>
  <si>
    <t>REM OF ERF 43 KLIPRIVIERSOOG ESTATE</t>
  </si>
  <si>
    <t>STAND 1</t>
  </si>
  <si>
    <t>DELPHINIUM STREET</t>
  </si>
  <si>
    <t>MAYBERRY PARK EXT 1</t>
  </si>
  <si>
    <t>ALBERTON</t>
  </si>
  <si>
    <t xml:space="preserve"> ERF 1 MAYBERRY PARK</t>
  </si>
  <si>
    <t>REMAINDER OF STAND 585</t>
  </si>
  <si>
    <t>NO 66 SENATOR MARKS AVE</t>
  </si>
  <si>
    <t>LEEUHOF</t>
  </si>
  <si>
    <t>MS MAPADI ANNA RAMPAI</t>
  </si>
  <si>
    <t>CITY OF JOHANNESBURG</t>
  </si>
  <si>
    <t>Active</t>
  </si>
  <si>
    <t>MISGUND 322 IQ PT 11</t>
  </si>
  <si>
    <t>ERF 322 PTN 11 OF MISGUND IQ</t>
  </si>
  <si>
    <t>DUDHIA INVESTMENTS CC</t>
  </si>
  <si>
    <t>On a Month to Month basis : in a renewal process</t>
  </si>
  <si>
    <t>ERF 429</t>
  </si>
  <si>
    <t>HOUSE NO. 29 LYSTER STREET</t>
  </si>
  <si>
    <t>CROYDON</t>
  </si>
  <si>
    <t>RAYMOND S MAOWASHA</t>
  </si>
  <si>
    <t>STAND 509</t>
  </si>
  <si>
    <t>39 TOURMALINE ROAD</t>
  </si>
  <si>
    <t>SUNDOWNER EXT 7</t>
  </si>
  <si>
    <t>ERF 509 SUNDOWNER EXT 7</t>
  </si>
  <si>
    <t>SUZAN &amp; NOKUPHILA TALIWE</t>
  </si>
  <si>
    <t>ERF 754</t>
  </si>
  <si>
    <t>ORIBI STR 15</t>
  </si>
  <si>
    <t>CLAYVILLE</t>
  </si>
  <si>
    <t>ERF 754 CLAYVILLE</t>
  </si>
  <si>
    <t>PERCY MKHWEBANE</t>
  </si>
  <si>
    <t>PT 6 OF STAND 1498</t>
  </si>
  <si>
    <t>NO 6 DAVID STREET</t>
  </si>
  <si>
    <t>IRONSYDE</t>
  </si>
  <si>
    <t>ERF 1498 PTN 6 IRONSYDE</t>
  </si>
  <si>
    <t>MS J.N. PHAKOE</t>
  </si>
  <si>
    <t>STANDD 1783 PT 46</t>
  </si>
  <si>
    <t>WILLIESTR 15</t>
  </si>
  <si>
    <t>TRIOMF</t>
  </si>
  <si>
    <t>PTN 46 ERF 1783 OF TRIOMF</t>
  </si>
  <si>
    <t>CHRISTINE MONAISA</t>
  </si>
  <si>
    <t>ERF 1030</t>
  </si>
  <si>
    <t>12 PRESIDENT HOFFMAN STR</t>
  </si>
  <si>
    <t>VANDERBIJLPARK</t>
  </si>
  <si>
    <t>ERF 1030 VANDERBIJL PARK SOUTH EAST NO 1</t>
  </si>
  <si>
    <t xml:space="preserve"> MS K MAVUNGU &amp; MS M SERAME</t>
  </si>
  <si>
    <t>JOHANNESSTR 4</t>
  </si>
  <si>
    <t>ERF 159 OF TRIOMF</t>
  </si>
  <si>
    <t>ANTOINETTE WILLIAMS</t>
  </si>
  <si>
    <t>PT 1</t>
  </si>
  <si>
    <t>283 IR</t>
  </si>
  <si>
    <t>BLOEMENDAL</t>
  </si>
  <si>
    <t>NIGEL</t>
  </si>
  <si>
    <t>MLINKO AGRICULTURAL PROJECTS</t>
  </si>
  <si>
    <t>DASSIE STR 8</t>
  </si>
  <si>
    <t>LUCAS LEBOTSHANANG MOHLAHLO</t>
  </si>
  <si>
    <t>ERF 388</t>
  </si>
  <si>
    <t>6 DASSIE STR</t>
  </si>
  <si>
    <t>ERF 388 ELANDSFONTEIN</t>
  </si>
  <si>
    <t>VINCENT MOHLAHLO</t>
  </si>
  <si>
    <t>MOBILE INFRASTRUCTURE SOLUTION</t>
  </si>
  <si>
    <t>MBONAKHULU LC TRADING ENTERPRI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</si>
</sst>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_(* #,##0.00_);_(* \(#,##0.00\);_(* &quot;-&quot;??_);_(@_)"/>
    <numFmt numFmtId="165" formatCode="_-* #,##0.00_-;\-* #,##0.00_-;_-* &quot;-&quot;??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name val="Calibri"/>
      <family val="2"/>
      <scheme val="minor"/>
    </font>
    <font>
      <sz val="11"/>
      <color rgb="FF1F497D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18" fillId="33" borderId="10" xfId="0" applyFont="1" applyFill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34" borderId="10" xfId="0" applyFill="1" applyBorder="1" applyAlignment="1">
      <alignment horizontal="left" vertical="top" wrapText="1"/>
    </xf>
    <xf numFmtId="0" fontId="0" fillId="33" borderId="10" xfId="0" applyFill="1" applyBorder="1" applyAlignment="1">
      <alignment horizontal="left" vertical="top" wrapText="1"/>
    </xf>
    <xf numFmtId="0" fontId="0" fillId="0" borderId="10" xfId="0" applyBorder="1"/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34" borderId="10" xfId="0" applyFill="1" applyBorder="1"/>
    <xf numFmtId="0" fontId="0" fillId="34" borderId="10" xfId="0" applyFill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9" fillId="0" borderId="0" xfId="0" applyFont="1"/>
    <xf numFmtId="0" fontId="0" fillId="34" borderId="0" xfId="0" applyFill="1" applyAlignment="1">
      <alignment horizontal="left"/>
    </xf>
    <xf numFmtId="0" fontId="0" fillId="34" borderId="0" xfId="0" applyFill="1"/>
    <xf numFmtId="0" fontId="20" fillId="34" borderId="0" xfId="0" applyFont="1" applyFill="1"/>
    <xf numFmtId="0" fontId="0" fillId="35" borderId="0" xfId="0" applyFill="1"/>
    <xf numFmtId="165" fontId="0" fillId="0" borderId="10" xfId="0" applyNumberFormat="1" applyBorder="1"/>
    <xf numFmtId="0" fontId="20" fillId="0" borderId="10" xfId="0" applyFont="1" applyBorder="1"/>
    <xf numFmtId="0" fontId="0" fillId="0" borderId="11" xfId="0" applyBorder="1"/>
    <xf numFmtId="165" fontId="0" fillId="0" borderId="11" xfId="0" applyNumberFormat="1" applyBorder="1"/>
    <xf numFmtId="0" fontId="20" fillId="0" borderId="10" xfId="0" applyFont="1" applyBorder="1" applyAlignment="1">
      <alignment horizontal="left"/>
    </xf>
    <xf numFmtId="0" fontId="20" fillId="0" borderId="10" xfId="0" applyFont="1" applyBorder="1" applyAlignment="1">
      <alignment wrapText="1"/>
    </xf>
    <xf numFmtId="0" fontId="20" fillId="0" borderId="10" xfId="0" applyFont="1" applyBorder="1" applyAlignment="1">
      <alignment horizontal="center"/>
    </xf>
    <xf numFmtId="43" fontId="20" fillId="0" borderId="10" xfId="43" applyFont="1" applyFill="1" applyBorder="1" applyAlignment="1"/>
    <xf numFmtId="43" fontId="20" fillId="0" borderId="10" xfId="0" applyNumberFormat="1" applyFont="1" applyBorder="1"/>
    <xf numFmtId="0" fontId="20" fillId="0" borderId="11" xfId="0" applyFont="1" applyBorder="1"/>
    <xf numFmtId="43" fontId="20" fillId="0" borderId="11" xfId="0" applyNumberFormat="1" applyFont="1" applyBorder="1"/>
    <xf numFmtId="43" fontId="20" fillId="0" borderId="11" xfId="43" applyFont="1" applyFill="1" applyBorder="1" applyAlignment="1"/>
    <xf numFmtId="164" fontId="20" fillId="0" borderId="10" xfId="42" applyFont="1" applyFill="1" applyBorder="1" applyAlignment="1"/>
    <xf numFmtId="43" fontId="20" fillId="34" borderId="10" xfId="43" applyFont="1" applyFill="1" applyBorder="1" applyAlignment="1"/>
    <xf numFmtId="43" fontId="20" fillId="34" borderId="11" xfId="43" applyFont="1" applyFill="1" applyBorder="1" applyAlignment="1"/>
    <xf numFmtId="0" fontId="21" fillId="0" borderId="10" xfId="0" applyFont="1" applyBorder="1" applyAlignment="1">
      <alignment wrapText="1"/>
    </xf>
    <xf numFmtId="43" fontId="0" fillId="0" borderId="10" xfId="43" applyFont="1" applyFill="1" applyBorder="1" applyAlignment="1"/>
    <xf numFmtId="43" fontId="0" fillId="0" borderId="10" xfId="0" applyNumberFormat="1" applyBorder="1"/>
    <xf numFmtId="43" fontId="1" fillId="34" borderId="10" xfId="43" applyFont="1" applyFill="1" applyBorder="1" applyAlignment="1"/>
    <xf numFmtId="43" fontId="14" fillId="0" borderId="10" xfId="43" applyFont="1" applyFill="1" applyBorder="1" applyAlignment="1"/>
    <xf numFmtId="165" fontId="20" fillId="0" borderId="10" xfId="0" applyNumberFormat="1" applyFont="1" applyBorder="1"/>
    <xf numFmtId="43" fontId="14" fillId="34" borderId="10" xfId="43" applyFont="1" applyFill="1" applyBorder="1" applyAlignment="1"/>
    <xf numFmtId="43" fontId="20" fillId="34" borderId="10" xfId="0" applyNumberFormat="1" applyFont="1" applyFill="1" applyBorder="1"/>
    <xf numFmtId="0" fontId="20" fillId="34" borderId="10" xfId="0" applyFont="1" applyFill="1" applyBorder="1"/>
    <xf numFmtId="0" fontId="14" fillId="0" borderId="10" xfId="0" applyFont="1" applyBorder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omma 10" xfId="4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J988"/>
  <sheetViews>
    <sheetView tabSelected="1" topLeftCell="F1" workbookViewId="0"/>
  </sheetViews>
  <sheetFormatPr defaultColWidth="14.140625" defaultRowHeight="15"/>
  <cols>
    <col min="1" max="1" width="15.140625" style="2" customWidth="1"/>
    <col min="2" max="7" width="14.140625" style="2"/>
    <col min="8" max="8" width="14" style="2" bestFit="1" customWidth="1"/>
    <col min="9" max="10" width="14.140625" style="2"/>
    <col min="11" max="11" width="23" style="2" customWidth="1"/>
    <col min="12" max="17" width="0" style="2" hidden="1" customWidth="1"/>
    <col min="18" max="18" width="14.140625" style="2"/>
    <col min="19" max="19" width="0.42578125" style="2" customWidth="1"/>
    <col min="20" max="20" width="14.140625" style="2" customWidth="1"/>
    <col min="21" max="21" width="0.140625" style="2" customWidth="1"/>
    <col min="22" max="22" width="36.42578125" style="2" customWidth="1"/>
    <col min="23" max="116" width="14.140625" style="3"/>
    <col min="117" max="16384" width="14.140625" style="2"/>
  </cols>
  <sheetData>
    <row r="1" spans="1:116" s="4" customFormat="1" ht="52.5" customHeight="1">
      <c r="A1" s="1" t="s">
        <v>5</v>
      </c>
      <c r="B1" s="1" t="s">
        <v>193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6</v>
      </c>
      <c r="I1" s="1" t="s">
        <v>7</v>
      </c>
      <c r="J1" s="1" t="s">
        <v>8</v>
      </c>
      <c r="K1" s="1" t="s">
        <v>9</v>
      </c>
      <c r="L1" s="1"/>
      <c r="M1" s="1"/>
      <c r="N1" s="1"/>
      <c r="O1" s="1"/>
      <c r="P1" s="1"/>
      <c r="Q1" s="1"/>
      <c r="R1" s="1" t="s">
        <v>10</v>
      </c>
      <c r="S1" s="1" t="s">
        <v>11</v>
      </c>
      <c r="T1" s="1" t="s">
        <v>12</v>
      </c>
      <c r="U1" s="1" t="s">
        <v>192</v>
      </c>
      <c r="V1" s="1" t="s">
        <v>194</v>
      </c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</row>
    <row r="2" spans="1:116" ht="45">
      <c r="A2" s="2" t="s">
        <v>14</v>
      </c>
      <c r="B2" s="2">
        <v>119065</v>
      </c>
      <c r="C2" s="2" t="s">
        <v>44</v>
      </c>
      <c r="D2" s="2" t="s">
        <v>45</v>
      </c>
      <c r="E2" s="2" t="s">
        <v>199</v>
      </c>
      <c r="F2" s="2" t="s">
        <v>23</v>
      </c>
      <c r="G2" s="2" t="s">
        <v>198</v>
      </c>
      <c r="H2" s="2" t="s">
        <v>15</v>
      </c>
      <c r="I2" s="2" t="s">
        <v>41</v>
      </c>
      <c r="J2" s="2">
        <v>103006</v>
      </c>
      <c r="K2" s="2" t="s">
        <v>46</v>
      </c>
      <c r="R2" s="2" t="s">
        <v>13</v>
      </c>
      <c r="T2" s="2">
        <v>3746.35</v>
      </c>
      <c r="U2" s="2">
        <v>0</v>
      </c>
      <c r="V2" s="2" t="s">
        <v>195</v>
      </c>
    </row>
    <row r="3" spans="1:116" ht="45">
      <c r="A3" s="2" t="s">
        <v>14</v>
      </c>
      <c r="B3" s="2">
        <v>264024</v>
      </c>
      <c r="C3" s="2" t="s">
        <v>22</v>
      </c>
      <c r="D3" s="2" t="s">
        <v>60</v>
      </c>
      <c r="E3" s="2" t="s">
        <v>200</v>
      </c>
      <c r="F3" s="2" t="s">
        <v>57</v>
      </c>
      <c r="G3" s="2" t="s">
        <v>61</v>
      </c>
      <c r="H3" s="2" t="s">
        <v>24</v>
      </c>
      <c r="I3" s="2" t="s">
        <v>25</v>
      </c>
      <c r="J3" s="2">
        <v>345122</v>
      </c>
      <c r="K3" s="2" t="s">
        <v>62</v>
      </c>
      <c r="R3" s="2" t="s">
        <v>13</v>
      </c>
      <c r="T3" s="2">
        <v>407.2</v>
      </c>
      <c r="U3" s="2">
        <v>7199.0599999999995</v>
      </c>
      <c r="V3" s="2" t="s">
        <v>196</v>
      </c>
    </row>
    <row r="4" spans="1:116" ht="75">
      <c r="A4" s="2" t="s">
        <v>14</v>
      </c>
      <c r="B4" s="2">
        <v>116560</v>
      </c>
      <c r="C4" s="2" t="s">
        <v>63</v>
      </c>
      <c r="D4" s="2" t="s">
        <v>64</v>
      </c>
      <c r="E4" s="2" t="s">
        <v>201</v>
      </c>
      <c r="F4" s="2" t="s">
        <v>14</v>
      </c>
      <c r="G4" s="2" t="s">
        <v>65</v>
      </c>
      <c r="H4" s="2" t="s">
        <v>24</v>
      </c>
      <c r="I4" s="2" t="s">
        <v>25</v>
      </c>
      <c r="J4" s="2">
        <v>386404</v>
      </c>
      <c r="K4" s="2" t="s">
        <v>66</v>
      </c>
      <c r="R4" s="2" t="s">
        <v>13</v>
      </c>
      <c r="T4" s="2">
        <v>7558.27</v>
      </c>
      <c r="U4" s="2">
        <v>0</v>
      </c>
      <c r="V4" s="2" t="s">
        <v>195</v>
      </c>
    </row>
    <row r="5" spans="1:116" ht="45">
      <c r="A5" s="2" t="s">
        <v>14</v>
      </c>
      <c r="B5" s="2">
        <v>116495</v>
      </c>
      <c r="C5" s="2" t="s">
        <v>67</v>
      </c>
      <c r="D5" s="2" t="s">
        <v>68</v>
      </c>
      <c r="E5" s="2" t="s">
        <v>14</v>
      </c>
      <c r="F5" s="2" t="s">
        <v>14</v>
      </c>
      <c r="G5" s="2" t="s">
        <v>69</v>
      </c>
      <c r="H5" s="2" t="s">
        <v>24</v>
      </c>
      <c r="I5" s="2" t="s">
        <v>25</v>
      </c>
      <c r="J5" s="2">
        <v>386408</v>
      </c>
      <c r="K5" s="2" t="s">
        <v>70</v>
      </c>
      <c r="R5" s="2" t="s">
        <v>13</v>
      </c>
      <c r="T5" s="2">
        <v>8188.12</v>
      </c>
      <c r="U5" s="2">
        <v>186327.46</v>
      </c>
    </row>
    <row r="6" spans="1:116" ht="60">
      <c r="A6" s="2" t="s">
        <v>14</v>
      </c>
      <c r="B6" s="2">
        <v>114934</v>
      </c>
      <c r="C6" s="2" t="s">
        <v>73</v>
      </c>
      <c r="D6" s="2" t="s">
        <v>74</v>
      </c>
      <c r="E6" s="2" t="s">
        <v>74</v>
      </c>
      <c r="F6" s="2" t="s">
        <v>47</v>
      </c>
      <c r="G6" s="2" t="s">
        <v>75</v>
      </c>
      <c r="H6" s="2" t="s">
        <v>17</v>
      </c>
      <c r="I6" s="2" t="s">
        <v>55</v>
      </c>
      <c r="J6" s="2">
        <v>386421</v>
      </c>
      <c r="K6" s="2" t="s">
        <v>71</v>
      </c>
      <c r="R6" s="2" t="s">
        <v>13</v>
      </c>
      <c r="T6" s="2">
        <v>10794.62</v>
      </c>
      <c r="U6" s="2">
        <v>109996.84</v>
      </c>
    </row>
    <row r="7" spans="1:116" ht="45">
      <c r="A7" s="2" t="s">
        <v>14</v>
      </c>
      <c r="B7" s="2">
        <v>114788</v>
      </c>
      <c r="C7" s="2" t="s">
        <v>76</v>
      </c>
      <c r="D7" s="2" t="s">
        <v>77</v>
      </c>
      <c r="E7" s="2" t="s">
        <v>202</v>
      </c>
      <c r="F7" s="2" t="s">
        <v>14</v>
      </c>
      <c r="G7" s="2" t="s">
        <v>78</v>
      </c>
      <c r="H7" s="2" t="s">
        <v>17</v>
      </c>
      <c r="I7" s="2" t="s">
        <v>55</v>
      </c>
      <c r="J7" s="2">
        <v>386433</v>
      </c>
      <c r="K7" s="2" t="s">
        <v>72</v>
      </c>
      <c r="R7" s="2" t="s">
        <v>13</v>
      </c>
      <c r="T7" s="2">
        <v>11789.73</v>
      </c>
      <c r="U7" s="2">
        <v>0</v>
      </c>
      <c r="V7" s="2" t="s">
        <v>195</v>
      </c>
    </row>
    <row r="8" spans="1:116" ht="45">
      <c r="A8" s="2" t="s">
        <v>14</v>
      </c>
      <c r="B8" s="2">
        <v>123698</v>
      </c>
      <c r="C8" s="2" t="s">
        <v>80</v>
      </c>
      <c r="D8" s="2" t="s">
        <v>81</v>
      </c>
      <c r="E8" s="2" t="s">
        <v>203</v>
      </c>
      <c r="F8" s="2" t="s">
        <v>48</v>
      </c>
      <c r="G8" s="2" t="s">
        <v>221</v>
      </c>
      <c r="H8" s="2" t="s">
        <v>15</v>
      </c>
      <c r="J8" s="2">
        <v>386473</v>
      </c>
      <c r="K8" s="2" t="s">
        <v>82</v>
      </c>
      <c r="R8" s="2" t="s">
        <v>13</v>
      </c>
      <c r="T8" s="2">
        <v>722.17</v>
      </c>
      <c r="U8" s="2">
        <v>0</v>
      </c>
      <c r="V8" s="2" t="s">
        <v>195</v>
      </c>
    </row>
    <row r="9" spans="1:116" ht="45">
      <c r="A9" s="2" t="s">
        <v>14</v>
      </c>
      <c r="B9" s="2">
        <v>115373</v>
      </c>
      <c r="C9" s="2" t="s">
        <v>84</v>
      </c>
      <c r="D9" s="2" t="s">
        <v>16</v>
      </c>
      <c r="E9" s="2" t="s">
        <v>204</v>
      </c>
      <c r="F9" s="2" t="s">
        <v>14</v>
      </c>
      <c r="G9" s="2" t="s">
        <v>222</v>
      </c>
      <c r="H9" s="2" t="s">
        <v>17</v>
      </c>
      <c r="I9" s="2" t="s">
        <v>55</v>
      </c>
      <c r="J9" s="2">
        <v>386512</v>
      </c>
      <c r="K9" s="2" t="s">
        <v>85</v>
      </c>
      <c r="R9" s="2" t="s">
        <v>13</v>
      </c>
      <c r="T9" s="2">
        <v>300</v>
      </c>
      <c r="U9" s="2">
        <v>0</v>
      </c>
    </row>
    <row r="10" spans="1:116" ht="45">
      <c r="A10" s="2" t="s">
        <v>14</v>
      </c>
      <c r="B10" s="2">
        <v>260172</v>
      </c>
      <c r="C10" s="2" t="s">
        <v>86</v>
      </c>
      <c r="D10" s="2" t="s">
        <v>87</v>
      </c>
      <c r="E10" s="2" t="s">
        <v>205</v>
      </c>
      <c r="F10" s="2" t="s">
        <v>14</v>
      </c>
      <c r="G10" s="2" t="s">
        <v>88</v>
      </c>
      <c r="H10" s="2" t="s">
        <v>17</v>
      </c>
      <c r="I10" s="2" t="s">
        <v>55</v>
      </c>
      <c r="J10" s="2">
        <v>386514</v>
      </c>
      <c r="K10" s="2" t="s">
        <v>89</v>
      </c>
      <c r="R10" s="2" t="s">
        <v>13</v>
      </c>
      <c r="T10" s="2">
        <v>8162.93</v>
      </c>
      <c r="U10" s="2">
        <v>29826.1</v>
      </c>
      <c r="V10" s="2" t="s">
        <v>195</v>
      </c>
    </row>
    <row r="11" spans="1:116" ht="150">
      <c r="A11" s="2" t="s">
        <v>14</v>
      </c>
      <c r="B11" s="2">
        <v>300821</v>
      </c>
      <c r="C11" s="2" t="s">
        <v>91</v>
      </c>
      <c r="D11" s="2" t="s">
        <v>92</v>
      </c>
      <c r="E11" s="2" t="s">
        <v>206</v>
      </c>
      <c r="F11" s="2" t="s">
        <v>93</v>
      </c>
      <c r="G11" s="2" t="s">
        <v>94</v>
      </c>
      <c r="H11" s="2" t="s">
        <v>15</v>
      </c>
      <c r="J11" s="2">
        <v>386545</v>
      </c>
      <c r="K11" s="2" t="s">
        <v>95</v>
      </c>
      <c r="R11" s="2" t="s">
        <v>13</v>
      </c>
      <c r="S11" s="2" t="s">
        <v>96</v>
      </c>
      <c r="T11" s="2">
        <v>179.82</v>
      </c>
      <c r="U11" s="2">
        <v>4344.95</v>
      </c>
    </row>
    <row r="12" spans="1:116" ht="45">
      <c r="A12" s="2" t="s">
        <v>14</v>
      </c>
      <c r="B12" s="2">
        <v>120732</v>
      </c>
      <c r="C12" s="2" t="s">
        <v>100</v>
      </c>
      <c r="D12" s="2" t="s">
        <v>101</v>
      </c>
      <c r="E12" s="2" t="s">
        <v>207</v>
      </c>
      <c r="F12" s="2" t="s">
        <v>40</v>
      </c>
      <c r="G12" s="2" t="s">
        <v>221</v>
      </c>
      <c r="H12" s="2" t="s">
        <v>15</v>
      </c>
      <c r="J12" s="2">
        <v>388198</v>
      </c>
      <c r="K12" s="2" t="s">
        <v>102</v>
      </c>
      <c r="R12" s="2" t="s">
        <v>13</v>
      </c>
      <c r="T12" s="2">
        <v>552</v>
      </c>
      <c r="U12" s="2">
        <v>27038.18</v>
      </c>
      <c r="V12" s="2" t="s">
        <v>195</v>
      </c>
    </row>
    <row r="13" spans="1:116" ht="45">
      <c r="A13" s="2" t="s">
        <v>14</v>
      </c>
      <c r="B13" s="2">
        <v>114398</v>
      </c>
      <c r="C13" s="2" t="s">
        <v>103</v>
      </c>
      <c r="D13" s="2" t="s">
        <v>104</v>
      </c>
      <c r="E13" s="2" t="s">
        <v>208</v>
      </c>
      <c r="F13" s="2" t="s">
        <v>14</v>
      </c>
      <c r="G13" s="2" t="s">
        <v>223</v>
      </c>
      <c r="H13" s="2" t="s">
        <v>17</v>
      </c>
      <c r="I13" s="2" t="s">
        <v>55</v>
      </c>
      <c r="J13" s="2">
        <v>388465</v>
      </c>
      <c r="K13" s="2" t="s">
        <v>105</v>
      </c>
      <c r="R13" s="2" t="s">
        <v>13</v>
      </c>
      <c r="T13" s="2">
        <v>3779.13</v>
      </c>
      <c r="U13" s="2">
        <v>96204.53</v>
      </c>
    </row>
    <row r="14" spans="1:116" ht="60">
      <c r="A14" s="2" t="s">
        <v>14</v>
      </c>
      <c r="B14" s="2">
        <v>113898</v>
      </c>
      <c r="C14" s="2" t="s">
        <v>97</v>
      </c>
      <c r="D14" s="2" t="s">
        <v>98</v>
      </c>
      <c r="E14" s="2" t="s">
        <v>209</v>
      </c>
      <c r="F14" s="2" t="s">
        <v>99</v>
      </c>
      <c r="G14" s="2" t="s">
        <v>224</v>
      </c>
      <c r="H14" s="2" t="s">
        <v>17</v>
      </c>
      <c r="I14" s="2" t="s">
        <v>55</v>
      </c>
      <c r="J14" s="2">
        <v>389426</v>
      </c>
      <c r="K14" s="2" t="s">
        <v>72</v>
      </c>
      <c r="R14" s="2" t="s">
        <v>13</v>
      </c>
      <c r="T14" s="2">
        <v>9523.41</v>
      </c>
      <c r="U14" s="2">
        <v>0</v>
      </c>
      <c r="V14" s="2" t="s">
        <v>197</v>
      </c>
    </row>
    <row r="15" spans="1:116" ht="60">
      <c r="A15" s="2" t="s">
        <v>14</v>
      </c>
      <c r="B15" s="2">
        <v>114768</v>
      </c>
      <c r="C15" s="2" t="s">
        <v>108</v>
      </c>
      <c r="D15" s="2" t="s">
        <v>16</v>
      </c>
      <c r="E15" s="2" t="s">
        <v>204</v>
      </c>
      <c r="F15" s="2" t="s">
        <v>14</v>
      </c>
      <c r="G15" s="2" t="s">
        <v>224</v>
      </c>
      <c r="H15" s="2" t="s">
        <v>17</v>
      </c>
      <c r="I15" s="2" t="s">
        <v>55</v>
      </c>
      <c r="J15" s="2">
        <v>390244</v>
      </c>
      <c r="K15" s="2" t="s">
        <v>71</v>
      </c>
      <c r="R15" s="2" t="s">
        <v>13</v>
      </c>
      <c r="T15" s="2">
        <v>9083.01</v>
      </c>
      <c r="U15" s="2">
        <v>0</v>
      </c>
      <c r="V15" s="2" t="s">
        <v>195</v>
      </c>
    </row>
    <row r="16" spans="1:116" ht="60">
      <c r="A16" s="2" t="s">
        <v>14</v>
      </c>
      <c r="B16" s="2">
        <v>113785</v>
      </c>
      <c r="C16" s="2" t="s">
        <v>109</v>
      </c>
      <c r="D16" s="2" t="s">
        <v>42</v>
      </c>
      <c r="E16" s="2" t="s">
        <v>42</v>
      </c>
      <c r="F16" s="2" t="s">
        <v>42</v>
      </c>
      <c r="G16" s="2" t="s">
        <v>224</v>
      </c>
      <c r="H16" s="2" t="s">
        <v>17</v>
      </c>
      <c r="I16" s="2" t="s">
        <v>55</v>
      </c>
      <c r="J16" s="2">
        <v>390254</v>
      </c>
      <c r="K16" s="2" t="s">
        <v>71</v>
      </c>
      <c r="R16" s="2" t="s">
        <v>13</v>
      </c>
      <c r="T16" s="2">
        <v>7934.37</v>
      </c>
      <c r="U16" s="2">
        <v>0</v>
      </c>
    </row>
    <row r="17" spans="1:22" ht="45">
      <c r="A17" s="2" t="s">
        <v>14</v>
      </c>
      <c r="B17" s="2">
        <v>116817</v>
      </c>
      <c r="C17" s="2" t="s">
        <v>22</v>
      </c>
      <c r="D17" s="2" t="s">
        <v>27</v>
      </c>
      <c r="E17" s="2" t="s">
        <v>28</v>
      </c>
      <c r="F17" s="2" t="s">
        <v>28</v>
      </c>
      <c r="G17" s="2" t="s">
        <v>22</v>
      </c>
      <c r="H17" s="2" t="s">
        <v>24</v>
      </c>
      <c r="I17" s="2" t="s">
        <v>25</v>
      </c>
      <c r="J17" s="2">
        <v>392414</v>
      </c>
      <c r="K17" s="2" t="s">
        <v>112</v>
      </c>
      <c r="R17" s="2" t="s">
        <v>13</v>
      </c>
      <c r="T17" s="2">
        <v>2116.6</v>
      </c>
      <c r="U17" s="2">
        <v>0</v>
      </c>
      <c r="V17" s="2" t="s">
        <v>195</v>
      </c>
    </row>
    <row r="18" spans="1:22" ht="60">
      <c r="A18" s="2" t="s">
        <v>14</v>
      </c>
      <c r="B18" s="2">
        <v>114603</v>
      </c>
      <c r="C18" s="2" t="s">
        <v>115</v>
      </c>
      <c r="D18" s="2" t="s">
        <v>77</v>
      </c>
      <c r="E18" s="2" t="s">
        <v>202</v>
      </c>
      <c r="F18" s="2" t="s">
        <v>14</v>
      </c>
      <c r="G18" s="2" t="s">
        <v>224</v>
      </c>
      <c r="H18" s="2" t="s">
        <v>17</v>
      </c>
      <c r="I18" s="2" t="s">
        <v>116</v>
      </c>
      <c r="J18" s="2">
        <v>398900</v>
      </c>
      <c r="K18" s="2" t="s">
        <v>89</v>
      </c>
      <c r="R18" s="2" t="s">
        <v>13</v>
      </c>
      <c r="T18" s="2">
        <v>8188.12</v>
      </c>
      <c r="U18" s="2">
        <v>0</v>
      </c>
      <c r="V18" s="2" t="s">
        <v>195</v>
      </c>
    </row>
    <row r="19" spans="1:22" ht="30">
      <c r="A19" s="2" t="s">
        <v>14</v>
      </c>
      <c r="B19" s="2">
        <v>119620</v>
      </c>
      <c r="C19" s="2" t="s">
        <v>117</v>
      </c>
      <c r="D19" s="2" t="s">
        <v>118</v>
      </c>
      <c r="E19" s="2" t="s">
        <v>210</v>
      </c>
      <c r="F19" s="2" t="s">
        <v>119</v>
      </c>
      <c r="G19" s="2" t="s">
        <v>15</v>
      </c>
      <c r="H19" s="2" t="s">
        <v>15</v>
      </c>
      <c r="J19" s="2">
        <v>398990</v>
      </c>
      <c r="K19" s="2" t="s">
        <v>120</v>
      </c>
      <c r="R19" s="2" t="s">
        <v>13</v>
      </c>
      <c r="T19" s="2">
        <v>846.2</v>
      </c>
      <c r="U19" s="2">
        <v>0</v>
      </c>
    </row>
    <row r="20" spans="1:22" ht="60">
      <c r="A20" s="2" t="s">
        <v>14</v>
      </c>
      <c r="B20" s="2">
        <v>115223</v>
      </c>
      <c r="C20" s="2" t="s">
        <v>121</v>
      </c>
      <c r="D20" s="2" t="s">
        <v>122</v>
      </c>
      <c r="E20" s="2" t="s">
        <v>211</v>
      </c>
      <c r="F20" s="2" t="s">
        <v>14</v>
      </c>
      <c r="G20" s="2" t="s">
        <v>123</v>
      </c>
      <c r="H20" s="2" t="s">
        <v>17</v>
      </c>
      <c r="I20" s="2" t="s">
        <v>21</v>
      </c>
      <c r="J20" s="2">
        <v>400258</v>
      </c>
      <c r="K20" s="2" t="s">
        <v>72</v>
      </c>
      <c r="R20" s="2" t="s">
        <v>13</v>
      </c>
      <c r="T20" s="2">
        <v>9447.84</v>
      </c>
      <c r="U20" s="2">
        <v>21709.95</v>
      </c>
    </row>
    <row r="21" spans="1:22" ht="75">
      <c r="A21" s="2" t="s">
        <v>14</v>
      </c>
      <c r="B21" s="2">
        <v>115429</v>
      </c>
      <c r="C21" s="2" t="s">
        <v>56</v>
      </c>
      <c r="D21" s="2" t="s">
        <v>128</v>
      </c>
      <c r="E21" s="2" t="s">
        <v>212</v>
      </c>
      <c r="F21" s="2" t="s">
        <v>14</v>
      </c>
      <c r="G21" s="2" t="s">
        <v>129</v>
      </c>
      <c r="H21" s="2" t="s">
        <v>17</v>
      </c>
      <c r="I21" s="2" t="s">
        <v>114</v>
      </c>
      <c r="J21" s="2">
        <v>405293</v>
      </c>
      <c r="K21" s="2" t="s">
        <v>71</v>
      </c>
      <c r="R21" s="2" t="s">
        <v>13</v>
      </c>
      <c r="T21" s="2">
        <v>7558.27</v>
      </c>
      <c r="U21" s="2">
        <v>0</v>
      </c>
      <c r="V21" s="2" t="s">
        <v>195</v>
      </c>
    </row>
    <row r="22" spans="1:22" ht="60">
      <c r="A22" s="2" t="s">
        <v>14</v>
      </c>
      <c r="B22" s="2">
        <v>169912</v>
      </c>
      <c r="C22" s="2" t="s">
        <v>130</v>
      </c>
      <c r="D22" s="2" t="s">
        <v>131</v>
      </c>
      <c r="E22" s="2" t="s">
        <v>213</v>
      </c>
      <c r="F22" s="2" t="s">
        <v>90</v>
      </c>
      <c r="G22" s="2" t="s">
        <v>224</v>
      </c>
      <c r="H22" s="2" t="s">
        <v>17</v>
      </c>
      <c r="I22" s="2" t="s">
        <v>21</v>
      </c>
      <c r="J22" s="2">
        <v>405636</v>
      </c>
      <c r="K22" s="2" t="s">
        <v>72</v>
      </c>
      <c r="R22" s="2" t="s">
        <v>13</v>
      </c>
      <c r="T22" s="2">
        <v>7558.27</v>
      </c>
      <c r="U22" s="2">
        <v>0</v>
      </c>
      <c r="V22" s="2" t="s">
        <v>195</v>
      </c>
    </row>
    <row r="23" spans="1:22" ht="60">
      <c r="A23" s="2" t="s">
        <v>14</v>
      </c>
      <c r="B23" s="2">
        <v>162091</v>
      </c>
      <c r="C23" s="2" t="s">
        <v>52</v>
      </c>
      <c r="D23" s="2" t="s">
        <v>53</v>
      </c>
      <c r="E23" s="2" t="s">
        <v>14</v>
      </c>
      <c r="F23" s="2" t="s">
        <v>14</v>
      </c>
      <c r="G23" s="2" t="s">
        <v>54</v>
      </c>
      <c r="H23" s="2" t="s">
        <v>24</v>
      </c>
      <c r="I23" s="2" t="s">
        <v>25</v>
      </c>
      <c r="J23" s="2">
        <v>405689</v>
      </c>
      <c r="K23" s="2" t="s">
        <v>132</v>
      </c>
      <c r="R23" s="2" t="s">
        <v>13</v>
      </c>
      <c r="T23" s="2">
        <v>4000</v>
      </c>
      <c r="U23" s="2">
        <v>40132.620000000003</v>
      </c>
      <c r="V23" s="2" t="s">
        <v>197</v>
      </c>
    </row>
    <row r="24" spans="1:22" ht="45">
      <c r="A24" s="2" t="s">
        <v>14</v>
      </c>
      <c r="B24" s="2">
        <v>316967</v>
      </c>
      <c r="C24" s="2" t="s">
        <v>136</v>
      </c>
      <c r="D24" s="2" t="s">
        <v>137</v>
      </c>
      <c r="E24" s="2" t="s">
        <v>135</v>
      </c>
      <c r="F24" s="2" t="s">
        <v>135</v>
      </c>
      <c r="G24" s="2" t="s">
        <v>22</v>
      </c>
      <c r="H24" s="2" t="s">
        <v>24</v>
      </c>
      <c r="I24" s="2" t="s">
        <v>25</v>
      </c>
      <c r="J24" s="2">
        <v>405819</v>
      </c>
      <c r="K24" s="2" t="s">
        <v>138</v>
      </c>
      <c r="R24" s="2" t="s">
        <v>13</v>
      </c>
      <c r="T24" s="2">
        <v>3426.54</v>
      </c>
      <c r="U24" s="2">
        <v>5508.24</v>
      </c>
      <c r="V24" s="2" t="s">
        <v>195</v>
      </c>
    </row>
    <row r="25" spans="1:22" ht="45">
      <c r="A25" s="2" t="s">
        <v>14</v>
      </c>
      <c r="B25" s="2">
        <v>116263</v>
      </c>
      <c r="C25" s="2" t="s">
        <v>22</v>
      </c>
      <c r="D25" s="2" t="s">
        <v>49</v>
      </c>
      <c r="E25" s="2" t="s">
        <v>50</v>
      </c>
      <c r="F25" s="2" t="s">
        <v>23</v>
      </c>
      <c r="G25" s="2" t="s">
        <v>139</v>
      </c>
      <c r="H25" s="2" t="s">
        <v>24</v>
      </c>
      <c r="I25" s="2" t="s">
        <v>25</v>
      </c>
      <c r="J25" s="2">
        <v>406100</v>
      </c>
      <c r="K25" s="2" t="s">
        <v>140</v>
      </c>
      <c r="R25" s="2" t="s">
        <v>13</v>
      </c>
      <c r="T25" s="2">
        <v>3149.28</v>
      </c>
      <c r="U25" s="2">
        <v>60401.090000000004</v>
      </c>
      <c r="V25" s="2" t="s">
        <v>195</v>
      </c>
    </row>
    <row r="26" spans="1:22" ht="75">
      <c r="A26" s="2" t="s">
        <v>14</v>
      </c>
      <c r="B26" s="2">
        <v>320123</v>
      </c>
      <c r="C26" s="2" t="s">
        <v>22</v>
      </c>
      <c r="D26" s="2" t="s">
        <v>141</v>
      </c>
      <c r="E26" s="2" t="s">
        <v>39</v>
      </c>
      <c r="F26" s="2" t="s">
        <v>39</v>
      </c>
      <c r="G26" s="2" t="s">
        <v>142</v>
      </c>
      <c r="H26" s="2" t="s">
        <v>24</v>
      </c>
      <c r="I26" s="2" t="s">
        <v>25</v>
      </c>
      <c r="J26" s="2">
        <v>406241</v>
      </c>
      <c r="K26" s="2" t="s">
        <v>143</v>
      </c>
      <c r="R26" s="2" t="s">
        <v>13</v>
      </c>
      <c r="T26" s="2">
        <v>2441.48</v>
      </c>
      <c r="U26" s="2">
        <v>49774.17</v>
      </c>
      <c r="V26" s="2" t="s">
        <v>195</v>
      </c>
    </row>
    <row r="27" spans="1:22" ht="60">
      <c r="A27" s="2" t="s">
        <v>14</v>
      </c>
      <c r="B27" s="2">
        <v>277003</v>
      </c>
      <c r="C27" s="2" t="s">
        <v>148</v>
      </c>
      <c r="D27" s="2" t="s">
        <v>149</v>
      </c>
      <c r="E27" s="2" t="s">
        <v>83</v>
      </c>
      <c r="F27" s="2" t="s">
        <v>83</v>
      </c>
      <c r="G27" s="2" t="s">
        <v>59</v>
      </c>
      <c r="H27" s="2" t="s">
        <v>17</v>
      </c>
      <c r="I27" s="2" t="s">
        <v>21</v>
      </c>
      <c r="J27" s="2">
        <v>406622</v>
      </c>
      <c r="K27" s="2" t="s">
        <v>150</v>
      </c>
      <c r="R27" s="2" t="s">
        <v>13</v>
      </c>
      <c r="T27" s="2">
        <v>2720.98</v>
      </c>
      <c r="U27" s="2">
        <v>31232.65</v>
      </c>
      <c r="V27" s="2" t="s">
        <v>195</v>
      </c>
    </row>
    <row r="28" spans="1:22" ht="60">
      <c r="A28" s="2" t="s">
        <v>14</v>
      </c>
      <c r="B28" s="2">
        <v>117915</v>
      </c>
      <c r="C28" s="2" t="s">
        <v>22</v>
      </c>
      <c r="D28" s="2" t="s">
        <v>36</v>
      </c>
      <c r="E28" s="2" t="s">
        <v>214</v>
      </c>
      <c r="F28" s="2" t="s">
        <v>37</v>
      </c>
      <c r="G28" s="2" t="s">
        <v>38</v>
      </c>
      <c r="H28" s="2" t="s">
        <v>24</v>
      </c>
      <c r="I28" s="2" t="s">
        <v>25</v>
      </c>
      <c r="J28" s="2">
        <v>406703</v>
      </c>
      <c r="K28" s="2" t="s">
        <v>151</v>
      </c>
      <c r="R28" s="2" t="s">
        <v>13</v>
      </c>
      <c r="T28" s="2">
        <v>798.53</v>
      </c>
      <c r="U28" s="2">
        <v>0</v>
      </c>
      <c r="V28" s="2" t="s">
        <v>195</v>
      </c>
    </row>
    <row r="29" spans="1:22" ht="75">
      <c r="A29" s="2" t="s">
        <v>14</v>
      </c>
      <c r="B29" s="2">
        <v>116560</v>
      </c>
      <c r="C29" s="2" t="s">
        <v>63</v>
      </c>
      <c r="D29" s="2" t="s">
        <v>64</v>
      </c>
      <c r="E29" s="2" t="s">
        <v>201</v>
      </c>
      <c r="F29" s="2" t="s">
        <v>14</v>
      </c>
      <c r="G29" s="2" t="s">
        <v>65</v>
      </c>
      <c r="H29" s="2" t="s">
        <v>24</v>
      </c>
      <c r="I29" s="2" t="s">
        <v>25</v>
      </c>
      <c r="J29" s="2">
        <v>406887</v>
      </c>
      <c r="K29" s="2" t="s">
        <v>153</v>
      </c>
      <c r="R29" s="2" t="s">
        <v>13</v>
      </c>
      <c r="T29" s="2">
        <v>12273.34</v>
      </c>
      <c r="U29" s="2">
        <v>165547.97</v>
      </c>
      <c r="V29" s="2" t="s">
        <v>195</v>
      </c>
    </row>
    <row r="30" spans="1:22" ht="45">
      <c r="A30" s="2" t="s">
        <v>14</v>
      </c>
      <c r="B30" s="2">
        <v>116495</v>
      </c>
      <c r="C30" s="2" t="s">
        <v>67</v>
      </c>
      <c r="D30" s="2" t="s">
        <v>68</v>
      </c>
      <c r="E30" s="2" t="s">
        <v>14</v>
      </c>
      <c r="F30" s="2" t="s">
        <v>14</v>
      </c>
      <c r="G30" s="2" t="s">
        <v>69</v>
      </c>
      <c r="H30" s="2" t="s">
        <v>24</v>
      </c>
      <c r="I30" s="2" t="s">
        <v>25</v>
      </c>
      <c r="J30" s="2">
        <v>406888</v>
      </c>
      <c r="K30" s="2" t="s">
        <v>153</v>
      </c>
      <c r="R30" s="2" t="s">
        <v>13</v>
      </c>
      <c r="T30" s="2">
        <v>12273.34</v>
      </c>
      <c r="U30" s="2">
        <v>0</v>
      </c>
      <c r="V30" s="2" t="s">
        <v>195</v>
      </c>
    </row>
    <row r="31" spans="1:22" ht="75">
      <c r="A31" s="2" t="s">
        <v>14</v>
      </c>
      <c r="B31" s="2">
        <v>261387</v>
      </c>
      <c r="C31" s="2" t="s">
        <v>22</v>
      </c>
      <c r="D31" s="2" t="s">
        <v>19</v>
      </c>
      <c r="E31" s="2" t="s">
        <v>14</v>
      </c>
      <c r="F31" s="2" t="s">
        <v>14</v>
      </c>
      <c r="G31" s="2" t="s">
        <v>154</v>
      </c>
      <c r="H31" s="2" t="s">
        <v>24</v>
      </c>
      <c r="I31" s="2" t="s">
        <v>25</v>
      </c>
      <c r="J31" s="2">
        <v>406967</v>
      </c>
      <c r="K31" s="2" t="s">
        <v>155</v>
      </c>
      <c r="R31" s="2" t="s">
        <v>13</v>
      </c>
      <c r="T31" s="2">
        <v>4212</v>
      </c>
      <c r="U31" s="2">
        <v>0</v>
      </c>
      <c r="V31" s="2" t="s">
        <v>195</v>
      </c>
    </row>
    <row r="32" spans="1:22" ht="45">
      <c r="A32" s="2" t="s">
        <v>14</v>
      </c>
      <c r="B32" s="2">
        <v>123259</v>
      </c>
      <c r="C32" s="2" t="s">
        <v>156</v>
      </c>
      <c r="D32" s="2" t="s">
        <v>157</v>
      </c>
      <c r="E32" s="2" t="s">
        <v>215</v>
      </c>
      <c r="F32" s="2" t="s">
        <v>32</v>
      </c>
      <c r="G32" s="2" t="s">
        <v>221</v>
      </c>
      <c r="H32" s="2" t="s">
        <v>15</v>
      </c>
      <c r="J32" s="2">
        <v>406999</v>
      </c>
      <c r="K32" s="2" t="s">
        <v>158</v>
      </c>
      <c r="R32" s="2" t="s">
        <v>13</v>
      </c>
      <c r="T32" s="2">
        <v>5668.7</v>
      </c>
      <c r="U32" s="2">
        <v>5668.7</v>
      </c>
      <c r="V32" s="2" t="s">
        <v>195</v>
      </c>
    </row>
    <row r="33" spans="1:22" ht="75">
      <c r="A33" s="2" t="s">
        <v>14</v>
      </c>
      <c r="B33" s="2">
        <v>264043</v>
      </c>
      <c r="C33" s="2" t="s">
        <v>22</v>
      </c>
      <c r="D33" s="2" t="s">
        <v>113</v>
      </c>
      <c r="E33" s="2" t="s">
        <v>200</v>
      </c>
      <c r="F33" s="2" t="s">
        <v>57</v>
      </c>
      <c r="G33" s="2" t="s">
        <v>58</v>
      </c>
      <c r="H33" s="2" t="s">
        <v>24</v>
      </c>
      <c r="I33" s="2" t="s">
        <v>25</v>
      </c>
      <c r="J33" s="2">
        <v>407033</v>
      </c>
      <c r="K33" s="2" t="s">
        <v>159</v>
      </c>
      <c r="R33" s="2" t="s">
        <v>13</v>
      </c>
      <c r="T33" s="2">
        <v>3160</v>
      </c>
      <c r="U33" s="2">
        <v>105089.72</v>
      </c>
      <c r="V33" s="2" t="s">
        <v>195</v>
      </c>
    </row>
    <row r="34" spans="1:22" ht="60">
      <c r="A34" s="2" t="s">
        <v>14</v>
      </c>
      <c r="B34" s="2">
        <v>117844</v>
      </c>
      <c r="C34" s="2" t="s">
        <v>22</v>
      </c>
      <c r="D34" s="2" t="s">
        <v>31</v>
      </c>
      <c r="E34" s="2" t="s">
        <v>32</v>
      </c>
      <c r="F34" s="2" t="s">
        <v>32</v>
      </c>
      <c r="G34" s="2" t="s">
        <v>33</v>
      </c>
      <c r="H34" s="2" t="s">
        <v>24</v>
      </c>
      <c r="I34" s="2" t="s">
        <v>25</v>
      </c>
      <c r="J34" s="2">
        <v>407068</v>
      </c>
      <c r="K34" s="2" t="s">
        <v>34</v>
      </c>
      <c r="R34" s="2" t="s">
        <v>13</v>
      </c>
      <c r="T34" s="2">
        <v>3149.28</v>
      </c>
      <c r="U34" s="2">
        <v>78044.53</v>
      </c>
      <c r="V34" s="2" t="s">
        <v>195</v>
      </c>
    </row>
    <row r="35" spans="1:22" ht="45">
      <c r="A35" s="2" t="s">
        <v>14</v>
      </c>
      <c r="B35" s="2">
        <v>117875</v>
      </c>
      <c r="C35" s="2" t="s">
        <v>22</v>
      </c>
      <c r="D35" s="2" t="s">
        <v>144</v>
      </c>
      <c r="E35" s="2" t="s">
        <v>145</v>
      </c>
      <c r="F35" s="2" t="s">
        <v>145</v>
      </c>
      <c r="G35" s="2" t="s">
        <v>146</v>
      </c>
      <c r="H35" s="2" t="s">
        <v>24</v>
      </c>
      <c r="I35" s="2" t="s">
        <v>25</v>
      </c>
      <c r="J35" s="2">
        <v>407101</v>
      </c>
      <c r="K35" s="2" t="s">
        <v>160</v>
      </c>
      <c r="R35" s="2" t="s">
        <v>13</v>
      </c>
      <c r="T35" s="2">
        <v>2267.48</v>
      </c>
      <c r="U35" s="2">
        <v>0</v>
      </c>
      <c r="V35" s="2" t="s">
        <v>195</v>
      </c>
    </row>
    <row r="36" spans="1:22" ht="45">
      <c r="A36" s="2" t="s">
        <v>14</v>
      </c>
      <c r="B36" s="2">
        <v>116789</v>
      </c>
      <c r="C36" s="2" t="s">
        <v>22</v>
      </c>
      <c r="D36" s="2" t="s">
        <v>107</v>
      </c>
      <c r="E36" s="2" t="s">
        <v>28</v>
      </c>
      <c r="F36" s="2" t="s">
        <v>28</v>
      </c>
      <c r="G36" s="2" t="s">
        <v>22</v>
      </c>
      <c r="H36" s="2" t="s">
        <v>24</v>
      </c>
      <c r="I36" s="2" t="s">
        <v>25</v>
      </c>
      <c r="J36" s="2">
        <v>407105</v>
      </c>
      <c r="K36" s="2" t="s">
        <v>162</v>
      </c>
      <c r="R36" s="2" t="s">
        <v>13</v>
      </c>
      <c r="T36" s="2">
        <v>2519.42</v>
      </c>
      <c r="U36" s="2">
        <v>0</v>
      </c>
      <c r="V36" s="2" t="s">
        <v>195</v>
      </c>
    </row>
    <row r="37" spans="1:22" ht="45">
      <c r="A37" s="2" t="s">
        <v>14</v>
      </c>
      <c r="B37" s="2">
        <v>117580</v>
      </c>
      <c r="C37" s="2" t="s">
        <v>164</v>
      </c>
      <c r="D37" s="2" t="s">
        <v>165</v>
      </c>
      <c r="E37" s="2" t="s">
        <v>216</v>
      </c>
      <c r="F37" s="2" t="s">
        <v>35</v>
      </c>
      <c r="G37" s="2" t="s">
        <v>22</v>
      </c>
      <c r="H37" s="2" t="s">
        <v>24</v>
      </c>
      <c r="I37" s="2" t="s">
        <v>25</v>
      </c>
      <c r="J37" s="2">
        <v>407106</v>
      </c>
      <c r="K37" s="2" t="s">
        <v>166</v>
      </c>
      <c r="R37" s="2" t="s">
        <v>13</v>
      </c>
      <c r="T37" s="2">
        <v>3779.13</v>
      </c>
      <c r="U37" s="2">
        <v>57232.14</v>
      </c>
      <c r="V37" s="2" t="s">
        <v>195</v>
      </c>
    </row>
    <row r="38" spans="1:22" ht="45">
      <c r="A38" s="2" t="s">
        <v>14</v>
      </c>
      <c r="B38" s="2">
        <v>316964</v>
      </c>
      <c r="C38" s="2" t="s">
        <v>133</v>
      </c>
      <c r="D38" s="2" t="s">
        <v>134</v>
      </c>
      <c r="E38" s="2" t="s">
        <v>135</v>
      </c>
      <c r="F38" s="2" t="s">
        <v>135</v>
      </c>
      <c r="G38" s="2" t="s">
        <v>22</v>
      </c>
      <c r="H38" s="2" t="s">
        <v>24</v>
      </c>
      <c r="I38" s="2" t="s">
        <v>25</v>
      </c>
      <c r="J38" s="2">
        <v>407144</v>
      </c>
      <c r="K38" s="2" t="s">
        <v>167</v>
      </c>
      <c r="R38" s="2" t="s">
        <v>13</v>
      </c>
      <c r="T38" s="2">
        <v>1890</v>
      </c>
      <c r="U38" s="2">
        <v>11251.74</v>
      </c>
      <c r="V38" s="2" t="s">
        <v>195</v>
      </c>
    </row>
    <row r="39" spans="1:22" ht="45">
      <c r="A39" s="2" t="s">
        <v>14</v>
      </c>
      <c r="B39" s="2">
        <v>323522</v>
      </c>
      <c r="C39" s="2" t="s">
        <v>168</v>
      </c>
      <c r="D39" s="2" t="s">
        <v>106</v>
      </c>
      <c r="E39" s="2" t="s">
        <v>217</v>
      </c>
      <c r="F39" s="2" t="s">
        <v>99</v>
      </c>
      <c r="G39" s="2" t="s">
        <v>15</v>
      </c>
      <c r="H39" s="2" t="s">
        <v>15</v>
      </c>
      <c r="I39" s="2" t="s">
        <v>41</v>
      </c>
      <c r="J39" s="2">
        <v>407155</v>
      </c>
      <c r="K39" s="2" t="s">
        <v>169</v>
      </c>
      <c r="R39" s="2" t="s">
        <v>13</v>
      </c>
      <c r="T39" s="2">
        <v>1836</v>
      </c>
      <c r="U39" s="2">
        <v>27122.010000000002</v>
      </c>
      <c r="V39" s="2" t="s">
        <v>195</v>
      </c>
    </row>
    <row r="40" spans="1:22" ht="75">
      <c r="A40" s="2" t="s">
        <v>14</v>
      </c>
      <c r="B40" s="2">
        <v>113916</v>
      </c>
      <c r="C40" s="2" t="s">
        <v>125</v>
      </c>
      <c r="D40" s="2" t="s">
        <v>126</v>
      </c>
      <c r="E40" s="2" t="s">
        <v>209</v>
      </c>
      <c r="F40" s="2" t="s">
        <v>99</v>
      </c>
      <c r="G40" s="2" t="s">
        <v>127</v>
      </c>
      <c r="H40" s="2" t="s">
        <v>17</v>
      </c>
      <c r="I40" s="2" t="s">
        <v>21</v>
      </c>
      <c r="J40" s="2">
        <v>407263</v>
      </c>
      <c r="K40" s="2" t="s">
        <v>170</v>
      </c>
      <c r="R40" s="2" t="s">
        <v>13</v>
      </c>
      <c r="T40" s="2">
        <v>11658.19</v>
      </c>
      <c r="U40" s="2">
        <v>0</v>
      </c>
      <c r="V40" s="2" t="s">
        <v>195</v>
      </c>
    </row>
    <row r="41" spans="1:22" ht="45">
      <c r="A41" s="2" t="s">
        <v>14</v>
      </c>
      <c r="B41" s="2">
        <v>118207</v>
      </c>
      <c r="C41" s="2" t="s">
        <v>22</v>
      </c>
      <c r="D41" s="2" t="s">
        <v>147</v>
      </c>
      <c r="E41" s="2" t="s">
        <v>110</v>
      </c>
      <c r="F41" s="2" t="s">
        <v>110</v>
      </c>
      <c r="G41" s="2" t="s">
        <v>22</v>
      </c>
      <c r="H41" s="2" t="s">
        <v>24</v>
      </c>
      <c r="I41" s="2" t="s">
        <v>25</v>
      </c>
      <c r="J41" s="2">
        <v>407288</v>
      </c>
      <c r="K41" s="2" t="s">
        <v>171</v>
      </c>
      <c r="R41" s="2" t="s">
        <v>13</v>
      </c>
      <c r="T41" s="2">
        <v>4408.99</v>
      </c>
      <c r="U41" s="2">
        <v>94884.02</v>
      </c>
    </row>
    <row r="42" spans="1:22" ht="60">
      <c r="A42" s="2" t="s">
        <v>14</v>
      </c>
      <c r="B42" s="2">
        <v>162091</v>
      </c>
      <c r="C42" s="2" t="s">
        <v>52</v>
      </c>
      <c r="D42" s="2" t="s">
        <v>53</v>
      </c>
      <c r="E42" s="2" t="s">
        <v>14</v>
      </c>
      <c r="F42" s="2" t="s">
        <v>14</v>
      </c>
      <c r="G42" s="2" t="s">
        <v>54</v>
      </c>
      <c r="H42" s="2" t="s">
        <v>24</v>
      </c>
      <c r="I42" s="2" t="s">
        <v>25</v>
      </c>
      <c r="J42" s="2">
        <v>407290</v>
      </c>
      <c r="K42" s="2" t="s">
        <v>172</v>
      </c>
      <c r="R42" s="2" t="s">
        <v>13</v>
      </c>
      <c r="T42" s="2">
        <v>7020</v>
      </c>
      <c r="U42" s="2">
        <v>212271.35999999999</v>
      </c>
      <c r="V42" s="2" t="s">
        <v>195</v>
      </c>
    </row>
    <row r="43" spans="1:22" ht="45">
      <c r="A43" s="2" t="s">
        <v>14</v>
      </c>
      <c r="B43" s="2">
        <v>117853</v>
      </c>
      <c r="C43" s="2" t="s">
        <v>22</v>
      </c>
      <c r="D43" s="2" t="s">
        <v>111</v>
      </c>
      <c r="E43" s="2" t="s">
        <v>50</v>
      </c>
      <c r="F43" s="2" t="s">
        <v>23</v>
      </c>
      <c r="G43" s="2" t="s">
        <v>22</v>
      </c>
      <c r="H43" s="2" t="s">
        <v>24</v>
      </c>
      <c r="I43" s="2" t="s">
        <v>25</v>
      </c>
      <c r="J43" s="2">
        <v>407386</v>
      </c>
      <c r="K43" s="2" t="s">
        <v>173</v>
      </c>
      <c r="R43" s="2" t="s">
        <v>13</v>
      </c>
      <c r="T43" s="2">
        <v>3240</v>
      </c>
      <c r="U43" s="2">
        <v>0</v>
      </c>
      <c r="V43" s="2" t="s">
        <v>195</v>
      </c>
    </row>
    <row r="44" spans="1:22" ht="60">
      <c r="A44" s="2" t="s">
        <v>14</v>
      </c>
      <c r="B44" s="2">
        <v>162091</v>
      </c>
      <c r="C44" s="2" t="s">
        <v>52</v>
      </c>
      <c r="D44" s="2" t="s">
        <v>53</v>
      </c>
      <c r="E44" s="2" t="s">
        <v>14</v>
      </c>
      <c r="F44" s="2" t="s">
        <v>14</v>
      </c>
      <c r="G44" s="2" t="s">
        <v>54</v>
      </c>
      <c r="H44" s="2" t="s">
        <v>24</v>
      </c>
      <c r="I44" s="2" t="s">
        <v>25</v>
      </c>
      <c r="J44" s="2">
        <v>407391</v>
      </c>
      <c r="K44" s="2" t="s">
        <v>174</v>
      </c>
      <c r="R44" s="2" t="s">
        <v>13</v>
      </c>
      <c r="T44" s="2">
        <v>3240</v>
      </c>
      <c r="U44" s="2">
        <v>34801.06</v>
      </c>
      <c r="V44" s="2" t="s">
        <v>195</v>
      </c>
    </row>
    <row r="45" spans="1:22" ht="60">
      <c r="A45" s="2" t="s">
        <v>14</v>
      </c>
      <c r="B45" s="2">
        <v>162091</v>
      </c>
      <c r="C45" s="2" t="s">
        <v>52</v>
      </c>
      <c r="D45" s="2" t="s">
        <v>53</v>
      </c>
      <c r="E45" s="2" t="s">
        <v>14</v>
      </c>
      <c r="F45" s="2" t="s">
        <v>14</v>
      </c>
      <c r="G45" s="2" t="s">
        <v>54</v>
      </c>
      <c r="H45" s="2" t="s">
        <v>24</v>
      </c>
      <c r="I45" s="2" t="s">
        <v>25</v>
      </c>
      <c r="J45" s="2">
        <v>407393</v>
      </c>
      <c r="K45" s="2" t="s">
        <v>175</v>
      </c>
      <c r="R45" s="2" t="s">
        <v>13</v>
      </c>
      <c r="T45" s="2">
        <v>7020</v>
      </c>
      <c r="U45" s="2">
        <v>210766.62</v>
      </c>
      <c r="V45" s="2" t="s">
        <v>195</v>
      </c>
    </row>
    <row r="46" spans="1:22" ht="75">
      <c r="A46" s="2" t="s">
        <v>14</v>
      </c>
      <c r="B46" s="2">
        <v>116324</v>
      </c>
      <c r="C46" s="2" t="s">
        <v>22</v>
      </c>
      <c r="D46" s="2" t="s">
        <v>176</v>
      </c>
      <c r="E46" s="2" t="s">
        <v>177</v>
      </c>
      <c r="F46" s="2" t="s">
        <v>177</v>
      </c>
      <c r="G46" s="2" t="s">
        <v>178</v>
      </c>
      <c r="H46" s="2" t="s">
        <v>24</v>
      </c>
      <c r="I46" s="2" t="s">
        <v>25</v>
      </c>
      <c r="J46" s="2">
        <v>407423</v>
      </c>
      <c r="K46" s="2" t="s">
        <v>179</v>
      </c>
      <c r="R46" s="2" t="s">
        <v>13</v>
      </c>
      <c r="T46" s="2">
        <v>1890</v>
      </c>
      <c r="U46" s="2">
        <v>4368.2000000000007</v>
      </c>
      <c r="V46" s="2" t="s">
        <v>195</v>
      </c>
    </row>
    <row r="47" spans="1:22" ht="45">
      <c r="A47" s="2" t="s">
        <v>14</v>
      </c>
      <c r="B47" s="2">
        <v>116385</v>
      </c>
      <c r="C47" s="2" t="s">
        <v>22</v>
      </c>
      <c r="D47" s="2" t="s">
        <v>180</v>
      </c>
      <c r="E47" s="2" t="s">
        <v>48</v>
      </c>
      <c r="F47" s="2" t="s">
        <v>48</v>
      </c>
      <c r="G47" s="2" t="s">
        <v>22</v>
      </c>
      <c r="H47" s="2" t="s">
        <v>24</v>
      </c>
      <c r="I47" s="2" t="s">
        <v>25</v>
      </c>
      <c r="J47" s="2">
        <v>407424</v>
      </c>
      <c r="K47" s="2" t="s">
        <v>181</v>
      </c>
      <c r="R47" s="2" t="s">
        <v>13</v>
      </c>
      <c r="T47" s="2">
        <v>2700</v>
      </c>
      <c r="U47" s="2">
        <v>0</v>
      </c>
      <c r="V47" s="2" t="s">
        <v>195</v>
      </c>
    </row>
    <row r="48" spans="1:22" ht="45">
      <c r="A48" s="2" t="s">
        <v>14</v>
      </c>
      <c r="B48" s="2">
        <v>117831</v>
      </c>
      <c r="C48" s="2" t="s">
        <v>22</v>
      </c>
      <c r="D48" s="2" t="s">
        <v>182</v>
      </c>
      <c r="E48" s="2" t="s">
        <v>26</v>
      </c>
      <c r="F48" s="2" t="s">
        <v>26</v>
      </c>
      <c r="G48" s="2" t="s">
        <v>22</v>
      </c>
      <c r="H48" s="2" t="s">
        <v>24</v>
      </c>
      <c r="I48" s="2" t="s">
        <v>25</v>
      </c>
      <c r="J48" s="2">
        <v>407425</v>
      </c>
      <c r="K48" s="2" t="s">
        <v>183</v>
      </c>
      <c r="R48" s="2" t="s">
        <v>13</v>
      </c>
      <c r="T48" s="2">
        <v>540</v>
      </c>
      <c r="U48" s="2">
        <v>0</v>
      </c>
      <c r="V48" s="2" t="s">
        <v>195</v>
      </c>
    </row>
    <row r="49" spans="1:22" ht="45">
      <c r="A49" s="2" t="s">
        <v>14</v>
      </c>
      <c r="B49" s="2">
        <v>117433</v>
      </c>
      <c r="C49" s="2" t="s">
        <v>22</v>
      </c>
      <c r="D49" s="2" t="s">
        <v>29</v>
      </c>
      <c r="E49" s="2" t="s">
        <v>30</v>
      </c>
      <c r="F49" s="2" t="s">
        <v>30</v>
      </c>
      <c r="G49" s="2" t="s">
        <v>22</v>
      </c>
      <c r="H49" s="2" t="s">
        <v>24</v>
      </c>
      <c r="I49" s="2" t="s">
        <v>25</v>
      </c>
      <c r="J49" s="2">
        <v>407527</v>
      </c>
      <c r="K49" s="2" t="s">
        <v>184</v>
      </c>
      <c r="R49" s="2" t="s">
        <v>13</v>
      </c>
      <c r="T49" s="2">
        <v>1620</v>
      </c>
      <c r="U49" s="2">
        <v>11912.36</v>
      </c>
      <c r="V49" s="2" t="s">
        <v>195</v>
      </c>
    </row>
    <row r="50" spans="1:22" ht="75">
      <c r="A50" s="2" t="s">
        <v>14</v>
      </c>
      <c r="B50" s="2">
        <v>115145</v>
      </c>
      <c r="C50" s="2" t="s">
        <v>18</v>
      </c>
      <c r="D50" s="2" t="s">
        <v>19</v>
      </c>
      <c r="E50" s="2" t="s">
        <v>218</v>
      </c>
      <c r="F50" s="2" t="s">
        <v>14</v>
      </c>
      <c r="G50" s="2" t="s">
        <v>20</v>
      </c>
      <c r="H50" s="2" t="s">
        <v>17</v>
      </c>
      <c r="I50" s="2" t="s">
        <v>21</v>
      </c>
      <c r="J50" s="2">
        <v>407560</v>
      </c>
      <c r="K50" s="2" t="s">
        <v>185</v>
      </c>
      <c r="R50" s="2" t="s">
        <v>13</v>
      </c>
      <c r="T50" s="2">
        <v>3564</v>
      </c>
      <c r="U50" s="2">
        <v>76436.72</v>
      </c>
    </row>
    <row r="51" spans="1:22" ht="45">
      <c r="A51" s="2" t="s">
        <v>14</v>
      </c>
      <c r="B51" s="2">
        <v>323861</v>
      </c>
      <c r="C51" s="2" t="s">
        <v>186</v>
      </c>
      <c r="D51" s="2" t="s">
        <v>51</v>
      </c>
      <c r="E51" s="2" t="s">
        <v>219</v>
      </c>
      <c r="F51" s="2" t="s">
        <v>51</v>
      </c>
      <c r="G51" s="2" t="s">
        <v>15</v>
      </c>
      <c r="H51" s="2" t="s">
        <v>15</v>
      </c>
      <c r="I51" s="2" t="s">
        <v>41</v>
      </c>
      <c r="J51" s="2">
        <v>407579</v>
      </c>
      <c r="K51" s="2" t="s">
        <v>72</v>
      </c>
      <c r="R51" s="2" t="s">
        <v>13</v>
      </c>
      <c r="T51" s="2">
        <v>8000</v>
      </c>
      <c r="U51" s="2">
        <v>0</v>
      </c>
    </row>
    <row r="52" spans="1:22" ht="45">
      <c r="A52" s="2" t="s">
        <v>14</v>
      </c>
      <c r="B52" s="2">
        <v>116303</v>
      </c>
      <c r="C52" s="2" t="s">
        <v>22</v>
      </c>
      <c r="D52" s="2" t="s">
        <v>187</v>
      </c>
      <c r="E52" s="2" t="s">
        <v>188</v>
      </c>
      <c r="F52" s="2" t="s">
        <v>188</v>
      </c>
      <c r="G52" s="2" t="s">
        <v>22</v>
      </c>
      <c r="H52" s="2" t="s">
        <v>24</v>
      </c>
      <c r="I52" s="2" t="s">
        <v>25</v>
      </c>
      <c r="J52" s="2">
        <v>407581</v>
      </c>
      <c r="K52" s="2" t="s">
        <v>189</v>
      </c>
      <c r="R52" s="2" t="s">
        <v>13</v>
      </c>
      <c r="T52" s="2">
        <v>2700</v>
      </c>
      <c r="U52" s="2">
        <v>0</v>
      </c>
      <c r="V52" s="2" t="s">
        <v>195</v>
      </c>
    </row>
    <row r="53" spans="1:22" ht="60">
      <c r="A53" s="2" t="s">
        <v>14</v>
      </c>
      <c r="B53" s="2">
        <v>305010</v>
      </c>
      <c r="C53" s="2" t="s">
        <v>190</v>
      </c>
      <c r="D53" s="2" t="s">
        <v>191</v>
      </c>
      <c r="E53" s="2" t="s">
        <v>220</v>
      </c>
      <c r="F53" s="2" t="s">
        <v>51</v>
      </c>
      <c r="G53" s="2" t="s">
        <v>224</v>
      </c>
      <c r="H53" s="2" t="s">
        <v>15</v>
      </c>
      <c r="J53" s="2">
        <v>407619</v>
      </c>
      <c r="K53" s="2" t="s">
        <v>72</v>
      </c>
      <c r="R53" s="2" t="s">
        <v>13</v>
      </c>
      <c r="T53" s="2">
        <v>7934.34</v>
      </c>
      <c r="U53" s="2">
        <v>0</v>
      </c>
      <c r="V53" s="2" t="s">
        <v>195</v>
      </c>
    </row>
    <row r="54" spans="1:22">
      <c r="A54" s="5" t="s">
        <v>228</v>
      </c>
      <c r="B54" s="5">
        <v>0</v>
      </c>
      <c r="C54" s="5" t="s">
        <v>114</v>
      </c>
      <c r="D54" s="5" t="s">
        <v>114</v>
      </c>
      <c r="E54" s="5" t="s">
        <v>225</v>
      </c>
      <c r="F54" s="5" t="s">
        <v>226</v>
      </c>
      <c r="G54" s="5" t="s">
        <v>227</v>
      </c>
      <c r="H54" s="5" t="s">
        <v>17</v>
      </c>
      <c r="I54" s="5" t="s">
        <v>114</v>
      </c>
      <c r="J54" s="5">
        <v>37997</v>
      </c>
      <c r="K54" s="5" t="s">
        <v>229</v>
      </c>
      <c r="L54" s="5"/>
      <c r="M54" s="5"/>
      <c r="N54" s="5"/>
      <c r="O54" s="5"/>
      <c r="P54" s="5"/>
      <c r="Q54" s="5"/>
      <c r="R54" s="5" t="s">
        <v>13</v>
      </c>
      <c r="S54" s="5"/>
      <c r="T54" s="5">
        <v>3700.12</v>
      </c>
    </row>
    <row r="55" spans="1:22">
      <c r="A55" s="5" t="s">
        <v>228</v>
      </c>
      <c r="B55" s="5">
        <v>0</v>
      </c>
      <c r="C55" s="5" t="s">
        <v>230</v>
      </c>
      <c r="D55" s="5" t="s">
        <v>230</v>
      </c>
      <c r="E55" s="5" t="s">
        <v>231</v>
      </c>
      <c r="F55" s="5" t="s">
        <v>231</v>
      </c>
      <c r="G55" s="5" t="s">
        <v>22</v>
      </c>
      <c r="H55" s="5" t="s">
        <v>24</v>
      </c>
      <c r="I55" s="5" t="s">
        <v>25</v>
      </c>
      <c r="J55" s="5">
        <v>41249</v>
      </c>
      <c r="K55" s="5" t="s">
        <v>232</v>
      </c>
      <c r="L55" s="5"/>
      <c r="M55" s="5"/>
      <c r="N55" s="5"/>
      <c r="O55" s="5"/>
      <c r="P55" s="5"/>
      <c r="Q55" s="5"/>
      <c r="R55" s="5" t="s">
        <v>13</v>
      </c>
      <c r="S55" s="5"/>
      <c r="T55" s="5">
        <v>4177.24</v>
      </c>
    </row>
    <row r="56" spans="1:22">
      <c r="A56" s="5" t="s">
        <v>228</v>
      </c>
      <c r="B56" s="5">
        <v>0</v>
      </c>
      <c r="C56" s="5" t="s">
        <v>233</v>
      </c>
      <c r="D56" s="5" t="s">
        <v>234</v>
      </c>
      <c r="E56" s="5" t="s">
        <v>231</v>
      </c>
      <c r="F56" s="5" t="s">
        <v>231</v>
      </c>
      <c r="G56" s="5" t="s">
        <v>22</v>
      </c>
      <c r="H56" s="5" t="s">
        <v>24</v>
      </c>
      <c r="I56" s="5" t="s">
        <v>25</v>
      </c>
      <c r="J56" s="5">
        <v>41310</v>
      </c>
      <c r="K56" s="5" t="s">
        <v>235</v>
      </c>
      <c r="L56" s="5"/>
      <c r="M56" s="5"/>
      <c r="N56" s="5"/>
      <c r="O56" s="5"/>
      <c r="P56" s="5"/>
      <c r="Q56" s="5"/>
      <c r="R56" s="5" t="s">
        <v>13</v>
      </c>
      <c r="S56" s="5"/>
      <c r="T56" s="5">
        <v>4177.24</v>
      </c>
    </row>
    <row r="57" spans="1:22">
      <c r="A57" s="5" t="s">
        <v>228</v>
      </c>
      <c r="B57" s="5">
        <v>0</v>
      </c>
      <c r="C57" s="5" t="s">
        <v>236</v>
      </c>
      <c r="D57" s="5" t="s">
        <v>237</v>
      </c>
      <c r="E57" s="5" t="s">
        <v>231</v>
      </c>
      <c r="F57" s="5" t="s">
        <v>231</v>
      </c>
      <c r="G57" s="5" t="s">
        <v>22</v>
      </c>
      <c r="H57" s="5" t="s">
        <v>24</v>
      </c>
      <c r="I57" s="5" t="s">
        <v>25</v>
      </c>
      <c r="J57" s="5">
        <v>41316</v>
      </c>
      <c r="K57" s="5" t="s">
        <v>238</v>
      </c>
      <c r="L57" s="5"/>
      <c r="M57" s="5"/>
      <c r="N57" s="5"/>
      <c r="O57" s="5"/>
      <c r="P57" s="5"/>
      <c r="Q57" s="5"/>
      <c r="R57" s="5" t="s">
        <v>13</v>
      </c>
      <c r="S57" s="5"/>
      <c r="T57" s="5">
        <v>4177.24</v>
      </c>
    </row>
    <row r="58" spans="1:22">
      <c r="A58" s="5" t="s">
        <v>228</v>
      </c>
      <c r="B58" s="5">
        <v>0</v>
      </c>
      <c r="C58" s="5" t="s">
        <v>239</v>
      </c>
      <c r="D58" s="5" t="s">
        <v>240</v>
      </c>
      <c r="E58" s="5" t="s">
        <v>231</v>
      </c>
      <c r="F58" s="5" t="s">
        <v>231</v>
      </c>
      <c r="G58" s="5" t="s">
        <v>22</v>
      </c>
      <c r="H58" s="5" t="s">
        <v>24</v>
      </c>
      <c r="I58" s="5" t="s">
        <v>25</v>
      </c>
      <c r="J58" s="5">
        <v>41317</v>
      </c>
      <c r="K58" s="5" t="s">
        <v>241</v>
      </c>
      <c r="L58" s="5"/>
      <c r="M58" s="5"/>
      <c r="N58" s="5"/>
      <c r="O58" s="5"/>
      <c r="P58" s="5"/>
      <c r="Q58" s="5"/>
      <c r="R58" s="5" t="s">
        <v>13</v>
      </c>
      <c r="S58" s="5"/>
      <c r="T58" s="5">
        <v>4177.24</v>
      </c>
    </row>
    <row r="59" spans="1:22">
      <c r="A59" s="5" t="s">
        <v>228</v>
      </c>
      <c r="B59" s="5">
        <v>0</v>
      </c>
      <c r="C59" s="5" t="s">
        <v>242</v>
      </c>
      <c r="D59" s="5" t="s">
        <v>243</v>
      </c>
      <c r="E59" s="5" t="s">
        <v>231</v>
      </c>
      <c r="F59" s="5" t="s">
        <v>231</v>
      </c>
      <c r="G59" s="5" t="s">
        <v>22</v>
      </c>
      <c r="H59" s="5" t="s">
        <v>24</v>
      </c>
      <c r="I59" s="5" t="s">
        <v>25</v>
      </c>
      <c r="J59" s="5">
        <v>41345</v>
      </c>
      <c r="K59" s="5" t="s">
        <v>244</v>
      </c>
      <c r="L59" s="5"/>
      <c r="M59" s="5"/>
      <c r="N59" s="5"/>
      <c r="O59" s="5"/>
      <c r="P59" s="5"/>
      <c r="Q59" s="5"/>
      <c r="R59" s="5" t="s">
        <v>13</v>
      </c>
      <c r="S59" s="5"/>
      <c r="T59" s="5">
        <v>3452.27</v>
      </c>
    </row>
    <row r="60" spans="1:22">
      <c r="A60" s="5" t="s">
        <v>228</v>
      </c>
      <c r="B60" s="5">
        <v>0</v>
      </c>
      <c r="C60" s="5" t="s">
        <v>245</v>
      </c>
      <c r="D60" s="5" t="s">
        <v>245</v>
      </c>
      <c r="E60" s="5" t="s">
        <v>231</v>
      </c>
      <c r="F60" s="5" t="s">
        <v>231</v>
      </c>
      <c r="G60" s="5" t="s">
        <v>22</v>
      </c>
      <c r="H60" s="5" t="s">
        <v>24</v>
      </c>
      <c r="I60" s="5" t="s">
        <v>25</v>
      </c>
      <c r="J60" s="5">
        <v>41363</v>
      </c>
      <c r="K60" s="5" t="s">
        <v>246</v>
      </c>
      <c r="L60" s="5"/>
      <c r="M60" s="5"/>
      <c r="N60" s="5"/>
      <c r="O60" s="5"/>
      <c r="P60" s="5"/>
      <c r="Q60" s="5"/>
      <c r="R60" s="5" t="s">
        <v>13</v>
      </c>
      <c r="S60" s="5"/>
      <c r="T60" s="5">
        <v>4177.24</v>
      </c>
    </row>
    <row r="61" spans="1:22">
      <c r="A61" s="5" t="s">
        <v>228</v>
      </c>
      <c r="B61" s="5">
        <v>0</v>
      </c>
      <c r="C61" s="5" t="s">
        <v>247</v>
      </c>
      <c r="D61" s="5" t="s">
        <v>247</v>
      </c>
      <c r="E61" s="5" t="s">
        <v>231</v>
      </c>
      <c r="F61" s="5" t="s">
        <v>231</v>
      </c>
      <c r="G61" s="5" t="s">
        <v>22</v>
      </c>
      <c r="H61" s="5" t="s">
        <v>24</v>
      </c>
      <c r="I61" s="5" t="s">
        <v>25</v>
      </c>
      <c r="J61" s="5">
        <v>41423</v>
      </c>
      <c r="K61" s="5" t="s">
        <v>248</v>
      </c>
      <c r="L61" s="5"/>
      <c r="M61" s="5"/>
      <c r="N61" s="5"/>
      <c r="O61" s="5"/>
      <c r="P61" s="5"/>
      <c r="Q61" s="5"/>
      <c r="R61" s="5" t="s">
        <v>13</v>
      </c>
      <c r="S61" s="5"/>
      <c r="T61" s="5">
        <v>3138.43</v>
      </c>
    </row>
    <row r="62" spans="1:22">
      <c r="A62" s="5" t="s">
        <v>228</v>
      </c>
      <c r="B62" s="5">
        <v>0</v>
      </c>
      <c r="C62" s="5" t="s">
        <v>249</v>
      </c>
      <c r="D62" s="5" t="s">
        <v>249</v>
      </c>
      <c r="E62" s="5" t="s">
        <v>231</v>
      </c>
      <c r="F62" s="5" t="s">
        <v>231</v>
      </c>
      <c r="G62" s="5" t="s">
        <v>22</v>
      </c>
      <c r="H62" s="5" t="s">
        <v>24</v>
      </c>
      <c r="I62" s="5" t="s">
        <v>25</v>
      </c>
      <c r="J62" s="5">
        <v>41460</v>
      </c>
      <c r="K62" s="5" t="s">
        <v>250</v>
      </c>
      <c r="L62" s="5"/>
      <c r="M62" s="5"/>
      <c r="N62" s="5"/>
      <c r="O62" s="5"/>
      <c r="P62" s="5"/>
      <c r="Q62" s="5"/>
      <c r="R62" s="5" t="s">
        <v>13</v>
      </c>
      <c r="S62" s="5"/>
      <c r="T62" s="5">
        <v>4594.97</v>
      </c>
    </row>
    <row r="63" spans="1:22">
      <c r="A63" s="5" t="s">
        <v>228</v>
      </c>
      <c r="B63" s="5">
        <v>0</v>
      </c>
      <c r="C63" s="5">
        <v>2008</v>
      </c>
      <c r="D63" s="5" t="s">
        <v>251</v>
      </c>
      <c r="E63" s="5" t="s">
        <v>252</v>
      </c>
      <c r="F63" s="5" t="s">
        <v>228</v>
      </c>
      <c r="G63" s="5"/>
      <c r="H63" s="5" t="s">
        <v>15</v>
      </c>
      <c r="I63" s="5"/>
      <c r="J63" s="5">
        <v>79936</v>
      </c>
      <c r="K63" s="5" t="s">
        <v>253</v>
      </c>
      <c r="L63" s="5"/>
      <c r="M63" s="5"/>
      <c r="N63" s="5"/>
      <c r="O63" s="5"/>
      <c r="P63" s="5"/>
      <c r="Q63" s="5"/>
      <c r="R63" s="5" t="s">
        <v>13</v>
      </c>
      <c r="S63" s="5"/>
      <c r="T63" s="5">
        <v>110</v>
      </c>
    </row>
    <row r="64" spans="1:22">
      <c r="A64" s="5" t="s">
        <v>228</v>
      </c>
      <c r="B64" s="5">
        <v>0</v>
      </c>
      <c r="C64" s="5" t="s">
        <v>254</v>
      </c>
      <c r="D64" s="5" t="s">
        <v>255</v>
      </c>
      <c r="E64" s="5" t="s">
        <v>256</v>
      </c>
      <c r="F64" s="5" t="s">
        <v>256</v>
      </c>
      <c r="G64" s="5" t="s">
        <v>15</v>
      </c>
      <c r="H64" s="5" t="s">
        <v>15</v>
      </c>
      <c r="I64" s="5"/>
      <c r="J64" s="5">
        <v>89024</v>
      </c>
      <c r="K64" s="5" t="s">
        <v>257</v>
      </c>
      <c r="L64" s="5"/>
      <c r="M64" s="5"/>
      <c r="N64" s="5"/>
      <c r="O64" s="5"/>
      <c r="P64" s="5"/>
      <c r="Q64" s="5"/>
      <c r="R64" s="5" t="s">
        <v>13</v>
      </c>
      <c r="S64" s="5"/>
      <c r="T64" s="5">
        <v>8.33</v>
      </c>
    </row>
    <row r="65" spans="1:20">
      <c r="A65" s="5" t="s">
        <v>228</v>
      </c>
      <c r="B65" s="5">
        <v>0</v>
      </c>
      <c r="C65" s="5" t="s">
        <v>258</v>
      </c>
      <c r="D65" s="5" t="s">
        <v>259</v>
      </c>
      <c r="E65" s="5" t="s">
        <v>260</v>
      </c>
      <c r="F65" s="5" t="s">
        <v>261</v>
      </c>
      <c r="G65" s="5" t="s">
        <v>15</v>
      </c>
      <c r="H65" s="5" t="s">
        <v>15</v>
      </c>
      <c r="I65" s="5"/>
      <c r="J65" s="5">
        <v>93334</v>
      </c>
      <c r="K65" s="5" t="s">
        <v>262</v>
      </c>
      <c r="L65" s="5"/>
      <c r="M65" s="5"/>
      <c r="N65" s="5"/>
      <c r="O65" s="5"/>
      <c r="P65" s="5"/>
      <c r="Q65" s="5"/>
      <c r="R65" s="5" t="s">
        <v>13</v>
      </c>
      <c r="S65" s="5"/>
      <c r="T65" s="5">
        <v>577.5</v>
      </c>
    </row>
    <row r="66" spans="1:20">
      <c r="A66" s="5" t="s">
        <v>228</v>
      </c>
      <c r="B66" s="5">
        <v>0</v>
      </c>
      <c r="C66" s="5" t="s">
        <v>263</v>
      </c>
      <c r="D66" s="5" t="s">
        <v>264</v>
      </c>
      <c r="E66" s="5" t="s">
        <v>265</v>
      </c>
      <c r="F66" s="5" t="s">
        <v>266</v>
      </c>
      <c r="G66" s="5" t="s">
        <v>15</v>
      </c>
      <c r="H66" s="5" t="s">
        <v>15</v>
      </c>
      <c r="I66" s="5"/>
      <c r="J66" s="5">
        <v>105345</v>
      </c>
      <c r="K66" s="5" t="s">
        <v>267</v>
      </c>
      <c r="L66" s="5"/>
      <c r="M66" s="5"/>
      <c r="N66" s="5"/>
      <c r="O66" s="5"/>
      <c r="P66" s="5"/>
      <c r="Q66" s="5"/>
      <c r="R66" s="5" t="s">
        <v>13</v>
      </c>
      <c r="S66" s="5"/>
      <c r="T66" s="5">
        <v>10203.67</v>
      </c>
    </row>
    <row r="67" spans="1:20">
      <c r="A67" s="5" t="s">
        <v>228</v>
      </c>
      <c r="B67" s="5">
        <v>0</v>
      </c>
      <c r="C67" s="5">
        <v>703</v>
      </c>
      <c r="D67" s="5" t="s">
        <v>268</v>
      </c>
      <c r="E67" s="5" t="s">
        <v>269</v>
      </c>
      <c r="F67" s="5" t="s">
        <v>228</v>
      </c>
      <c r="G67" s="5"/>
      <c r="H67" s="5" t="s">
        <v>15</v>
      </c>
      <c r="I67" s="5"/>
      <c r="J67" s="5">
        <v>109232</v>
      </c>
      <c r="K67" s="5" t="s">
        <v>270</v>
      </c>
      <c r="L67" s="5"/>
      <c r="M67" s="5"/>
      <c r="N67" s="5"/>
      <c r="O67" s="5"/>
      <c r="P67" s="5"/>
      <c r="Q67" s="5"/>
      <c r="R67" s="5" t="s">
        <v>13</v>
      </c>
      <c r="S67" s="5"/>
      <c r="T67" s="5">
        <v>9447.84</v>
      </c>
    </row>
    <row r="68" spans="1:20">
      <c r="A68" s="5" t="s">
        <v>228</v>
      </c>
      <c r="B68" s="5">
        <v>0</v>
      </c>
      <c r="C68" s="5" t="s">
        <v>271</v>
      </c>
      <c r="D68" s="5" t="s">
        <v>272</v>
      </c>
      <c r="E68" s="5" t="s">
        <v>273</v>
      </c>
      <c r="F68" s="5" t="s">
        <v>272</v>
      </c>
      <c r="G68" s="5" t="s">
        <v>15</v>
      </c>
      <c r="H68" s="5" t="s">
        <v>15</v>
      </c>
      <c r="I68" s="5"/>
      <c r="J68" s="5">
        <v>111940</v>
      </c>
      <c r="K68" s="5" t="s">
        <v>274</v>
      </c>
      <c r="L68" s="5"/>
      <c r="M68" s="5"/>
      <c r="N68" s="5"/>
      <c r="O68" s="5"/>
      <c r="P68" s="5"/>
      <c r="Q68" s="5"/>
      <c r="R68" s="5" t="s">
        <v>13</v>
      </c>
      <c r="S68" s="5"/>
      <c r="T68" s="5">
        <v>26.15</v>
      </c>
    </row>
    <row r="69" spans="1:20">
      <c r="A69" s="5" t="s">
        <v>228</v>
      </c>
      <c r="B69" s="5">
        <v>0</v>
      </c>
      <c r="C69" s="5" t="s">
        <v>275</v>
      </c>
      <c r="D69" s="5" t="s">
        <v>276</v>
      </c>
      <c r="E69" s="5" t="s">
        <v>277</v>
      </c>
      <c r="F69" s="5" t="s">
        <v>228</v>
      </c>
      <c r="G69" s="5" t="s">
        <v>15</v>
      </c>
      <c r="H69" s="5" t="s">
        <v>15</v>
      </c>
      <c r="I69" s="5"/>
      <c r="J69" s="5">
        <v>113192</v>
      </c>
      <c r="K69" s="5" t="s">
        <v>278</v>
      </c>
      <c r="L69" s="5"/>
      <c r="M69" s="5"/>
      <c r="N69" s="5"/>
      <c r="O69" s="5"/>
      <c r="P69" s="5"/>
      <c r="Q69" s="5"/>
      <c r="R69" s="5" t="s">
        <v>13</v>
      </c>
      <c r="S69" s="5"/>
      <c r="T69" s="5">
        <v>611.59</v>
      </c>
    </row>
    <row r="70" spans="1:20">
      <c r="A70" s="5" t="s">
        <v>228</v>
      </c>
      <c r="B70" s="5">
        <v>0</v>
      </c>
      <c r="C70" s="5" t="s">
        <v>279</v>
      </c>
      <c r="D70" s="5" t="s">
        <v>280</v>
      </c>
      <c r="E70" s="5" t="s">
        <v>281</v>
      </c>
      <c r="F70" s="5" t="s">
        <v>282</v>
      </c>
      <c r="G70" s="5" t="s">
        <v>15</v>
      </c>
      <c r="H70" s="5" t="s">
        <v>24</v>
      </c>
      <c r="I70" s="5"/>
      <c r="J70" s="5">
        <v>130879</v>
      </c>
      <c r="K70" s="5" t="s">
        <v>283</v>
      </c>
      <c r="L70" s="5"/>
      <c r="M70" s="5"/>
      <c r="N70" s="5"/>
      <c r="O70" s="5"/>
      <c r="P70" s="5"/>
      <c r="Q70" s="5"/>
      <c r="R70" s="5" t="s">
        <v>13</v>
      </c>
      <c r="S70" s="5"/>
      <c r="T70" s="5">
        <v>406.23</v>
      </c>
    </row>
    <row r="71" spans="1:20">
      <c r="A71" s="5" t="s">
        <v>228</v>
      </c>
      <c r="B71" s="5">
        <v>0</v>
      </c>
      <c r="C71" s="5" t="s">
        <v>284</v>
      </c>
      <c r="D71" s="5" t="s">
        <v>284</v>
      </c>
      <c r="E71" s="5" t="s">
        <v>285</v>
      </c>
      <c r="F71" s="5" t="s">
        <v>286</v>
      </c>
      <c r="G71" s="5" t="s">
        <v>287</v>
      </c>
      <c r="H71" s="5" t="s">
        <v>17</v>
      </c>
      <c r="I71" s="5"/>
      <c r="J71" s="5">
        <v>137710</v>
      </c>
      <c r="K71" s="5" t="s">
        <v>288</v>
      </c>
      <c r="L71" s="5"/>
      <c r="M71" s="5"/>
      <c r="N71" s="5"/>
      <c r="O71" s="5"/>
      <c r="P71" s="5"/>
      <c r="Q71" s="5"/>
      <c r="R71" s="5" t="s">
        <v>13</v>
      </c>
      <c r="S71" s="5"/>
      <c r="T71" s="5">
        <v>8.33</v>
      </c>
    </row>
    <row r="72" spans="1:20">
      <c r="A72" s="5" t="s">
        <v>228</v>
      </c>
      <c r="B72" s="5">
        <v>0</v>
      </c>
      <c r="C72" s="5" t="s">
        <v>289</v>
      </c>
      <c r="D72" s="5" t="s">
        <v>290</v>
      </c>
      <c r="E72" s="5" t="s">
        <v>277</v>
      </c>
      <c r="F72" s="5" t="s">
        <v>228</v>
      </c>
      <c r="G72" s="5" t="s">
        <v>291</v>
      </c>
      <c r="H72" s="5" t="s">
        <v>17</v>
      </c>
      <c r="I72" s="5" t="s">
        <v>292</v>
      </c>
      <c r="J72" s="5">
        <v>148067</v>
      </c>
      <c r="K72" s="5" t="s">
        <v>293</v>
      </c>
      <c r="L72" s="5"/>
      <c r="M72" s="5"/>
      <c r="N72" s="5"/>
      <c r="O72" s="5"/>
      <c r="P72" s="5"/>
      <c r="Q72" s="5"/>
      <c r="R72" s="5" t="s">
        <v>13</v>
      </c>
      <c r="S72" s="5"/>
      <c r="T72" s="5">
        <v>8000</v>
      </c>
    </row>
    <row r="73" spans="1:20">
      <c r="A73" s="5" t="s">
        <v>228</v>
      </c>
      <c r="B73" s="5">
        <v>0</v>
      </c>
      <c r="C73" s="5" t="s">
        <v>294</v>
      </c>
      <c r="D73" s="5" t="s">
        <v>294</v>
      </c>
      <c r="E73" s="5" t="s">
        <v>261</v>
      </c>
      <c r="F73" s="5" t="s">
        <v>261</v>
      </c>
      <c r="G73" s="5" t="s">
        <v>295</v>
      </c>
      <c r="H73" s="5" t="s">
        <v>17</v>
      </c>
      <c r="I73" s="5" t="s">
        <v>21</v>
      </c>
      <c r="J73" s="5">
        <v>159060</v>
      </c>
      <c r="K73" s="5" t="s">
        <v>296</v>
      </c>
      <c r="L73" s="5"/>
      <c r="M73" s="5"/>
      <c r="N73" s="5"/>
      <c r="O73" s="5"/>
      <c r="P73" s="5"/>
      <c r="Q73" s="5"/>
      <c r="R73" s="5" t="s">
        <v>13</v>
      </c>
      <c r="S73" s="5"/>
      <c r="T73" s="5">
        <v>259.37</v>
      </c>
    </row>
    <row r="74" spans="1:20">
      <c r="A74" s="5" t="s">
        <v>228</v>
      </c>
      <c r="B74" s="5">
        <v>0</v>
      </c>
      <c r="C74" s="5" t="s">
        <v>297</v>
      </c>
      <c r="D74" s="5" t="s">
        <v>297</v>
      </c>
      <c r="E74" s="5" t="s">
        <v>261</v>
      </c>
      <c r="F74" s="5" t="s">
        <v>261</v>
      </c>
      <c r="G74" s="5" t="s">
        <v>298</v>
      </c>
      <c r="H74" s="5" t="s">
        <v>17</v>
      </c>
      <c r="I74" s="5" t="s">
        <v>299</v>
      </c>
      <c r="J74" s="5">
        <v>163745</v>
      </c>
      <c r="K74" s="5" t="s">
        <v>300</v>
      </c>
      <c r="L74" s="5"/>
      <c r="M74" s="5"/>
      <c r="N74" s="5"/>
      <c r="O74" s="5"/>
      <c r="P74" s="5"/>
      <c r="Q74" s="5"/>
      <c r="R74" s="5" t="s">
        <v>13</v>
      </c>
      <c r="S74" s="5"/>
      <c r="T74" s="5">
        <v>64.84</v>
      </c>
    </row>
    <row r="75" spans="1:20">
      <c r="A75" s="5" t="s">
        <v>228</v>
      </c>
      <c r="B75" s="5">
        <v>0</v>
      </c>
      <c r="C75" s="5" t="s">
        <v>301</v>
      </c>
      <c r="D75" s="5" t="s">
        <v>228</v>
      </c>
      <c r="E75" s="5" t="s">
        <v>252</v>
      </c>
      <c r="F75" s="5" t="s">
        <v>228</v>
      </c>
      <c r="G75" s="5" t="s">
        <v>302</v>
      </c>
      <c r="H75" s="5" t="s">
        <v>24</v>
      </c>
      <c r="I75" s="5" t="s">
        <v>25</v>
      </c>
      <c r="J75" s="5">
        <v>167783</v>
      </c>
      <c r="K75" s="5" t="s">
        <v>303</v>
      </c>
      <c r="L75" s="5"/>
      <c r="M75" s="5"/>
      <c r="N75" s="5"/>
      <c r="O75" s="5"/>
      <c r="P75" s="5"/>
      <c r="Q75" s="5"/>
      <c r="R75" s="5" t="s">
        <v>13</v>
      </c>
      <c r="S75" s="5"/>
      <c r="T75" s="5">
        <v>2686.27</v>
      </c>
    </row>
    <row r="76" spans="1:20">
      <c r="A76" s="5" t="s">
        <v>228</v>
      </c>
      <c r="B76" s="5">
        <v>0</v>
      </c>
      <c r="C76" s="5" t="s">
        <v>304</v>
      </c>
      <c r="D76" s="5" t="s">
        <v>304</v>
      </c>
      <c r="E76" s="5" t="s">
        <v>305</v>
      </c>
      <c r="F76" s="5" t="s">
        <v>231</v>
      </c>
      <c r="G76" s="5" t="s">
        <v>306</v>
      </c>
      <c r="H76" s="5" t="s">
        <v>15</v>
      </c>
      <c r="I76" s="5"/>
      <c r="J76" s="5">
        <v>307958</v>
      </c>
      <c r="K76" s="5" t="s">
        <v>307</v>
      </c>
      <c r="L76" s="5"/>
      <c r="M76" s="5"/>
      <c r="N76" s="5"/>
      <c r="O76" s="5"/>
      <c r="P76" s="5"/>
      <c r="Q76" s="5"/>
      <c r="R76" s="5" t="s">
        <v>13</v>
      </c>
      <c r="S76" s="5"/>
      <c r="T76" s="5">
        <v>182.5</v>
      </c>
    </row>
    <row r="77" spans="1:20">
      <c r="A77" s="5" t="s">
        <v>228</v>
      </c>
      <c r="B77" s="5">
        <v>0</v>
      </c>
      <c r="C77" s="5" t="s">
        <v>308</v>
      </c>
      <c r="D77" s="5" t="s">
        <v>309</v>
      </c>
      <c r="E77" s="5" t="s">
        <v>310</v>
      </c>
      <c r="F77" s="5" t="s">
        <v>311</v>
      </c>
      <c r="G77" s="5" t="s">
        <v>312</v>
      </c>
      <c r="H77" s="5" t="s">
        <v>15</v>
      </c>
      <c r="I77" s="5"/>
      <c r="J77" s="5">
        <v>386242</v>
      </c>
      <c r="K77" s="5" t="s">
        <v>313</v>
      </c>
      <c r="L77" s="5"/>
      <c r="M77" s="5"/>
      <c r="N77" s="5"/>
      <c r="O77" s="5"/>
      <c r="P77" s="5"/>
      <c r="Q77" s="5"/>
      <c r="R77" s="5" t="s">
        <v>13</v>
      </c>
      <c r="S77" s="5"/>
      <c r="T77" s="5">
        <v>8.33</v>
      </c>
    </row>
    <row r="78" spans="1:20">
      <c r="A78" s="5" t="s">
        <v>228</v>
      </c>
      <c r="B78" s="5">
        <v>0</v>
      </c>
      <c r="C78" s="5" t="s">
        <v>314</v>
      </c>
      <c r="D78" s="5" t="s">
        <v>315</v>
      </c>
      <c r="E78" s="5" t="s">
        <v>316</v>
      </c>
      <c r="F78" s="5" t="s">
        <v>316</v>
      </c>
      <c r="G78" s="5" t="s">
        <v>317</v>
      </c>
      <c r="H78" s="5" t="s">
        <v>15</v>
      </c>
      <c r="I78" s="5"/>
      <c r="J78" s="5">
        <v>386244</v>
      </c>
      <c r="K78" s="5" t="s">
        <v>318</v>
      </c>
      <c r="L78" s="5"/>
      <c r="M78" s="5"/>
      <c r="N78" s="5"/>
      <c r="O78" s="5"/>
      <c r="P78" s="5"/>
      <c r="Q78" s="5"/>
      <c r="R78" s="5" t="s">
        <v>13</v>
      </c>
      <c r="S78" s="5"/>
      <c r="T78" s="5">
        <v>0.83</v>
      </c>
    </row>
    <row r="79" spans="1:20">
      <c r="A79" s="5" t="s">
        <v>228</v>
      </c>
      <c r="B79" s="5">
        <v>0</v>
      </c>
      <c r="C79" s="5">
        <v>2008</v>
      </c>
      <c r="D79" s="5" t="s">
        <v>251</v>
      </c>
      <c r="E79" s="5" t="s">
        <v>252</v>
      </c>
      <c r="F79" s="5" t="s">
        <v>228</v>
      </c>
      <c r="G79" s="5"/>
      <c r="H79" s="5" t="s">
        <v>15</v>
      </c>
      <c r="I79" s="5"/>
      <c r="J79" s="5">
        <v>386691</v>
      </c>
      <c r="K79" s="5" t="s">
        <v>319</v>
      </c>
      <c r="L79" s="5"/>
      <c r="M79" s="5"/>
      <c r="N79" s="5"/>
      <c r="O79" s="5"/>
      <c r="P79" s="5"/>
      <c r="Q79" s="5"/>
      <c r="R79" s="5" t="s">
        <v>13</v>
      </c>
      <c r="S79" s="5"/>
      <c r="T79" s="5">
        <v>8569.1</v>
      </c>
    </row>
    <row r="80" spans="1:20">
      <c r="A80" s="5" t="s">
        <v>228</v>
      </c>
      <c r="B80" s="5">
        <v>81912</v>
      </c>
      <c r="C80" s="5" t="s">
        <v>320</v>
      </c>
      <c r="D80" s="5" t="s">
        <v>321</v>
      </c>
      <c r="E80" s="5" t="s">
        <v>252</v>
      </c>
      <c r="F80" s="5" t="s">
        <v>228</v>
      </c>
      <c r="G80" s="5" t="s">
        <v>322</v>
      </c>
      <c r="H80" s="5" t="s">
        <v>17</v>
      </c>
      <c r="I80" s="5" t="s">
        <v>21</v>
      </c>
      <c r="J80" s="5">
        <v>389446</v>
      </c>
      <c r="K80" s="5" t="s">
        <v>323</v>
      </c>
      <c r="L80" s="5"/>
      <c r="M80" s="5"/>
      <c r="N80" s="5"/>
      <c r="O80" s="5"/>
      <c r="P80" s="5"/>
      <c r="Q80" s="5"/>
      <c r="R80" s="5" t="s">
        <v>13</v>
      </c>
      <c r="S80" s="5"/>
      <c r="T80" s="5">
        <v>220</v>
      </c>
    </row>
    <row r="81" spans="1:20">
      <c r="A81" s="5" t="s">
        <v>228</v>
      </c>
      <c r="B81" s="5">
        <v>82596</v>
      </c>
      <c r="C81" s="5" t="s">
        <v>324</v>
      </c>
      <c r="D81" s="5" t="s">
        <v>325</v>
      </c>
      <c r="E81" s="5" t="s">
        <v>326</v>
      </c>
      <c r="F81" s="5" t="s">
        <v>228</v>
      </c>
      <c r="G81" s="5" t="s">
        <v>327</v>
      </c>
      <c r="H81" s="5" t="s">
        <v>17</v>
      </c>
      <c r="I81" s="5" t="s">
        <v>328</v>
      </c>
      <c r="J81" s="5">
        <v>394642</v>
      </c>
      <c r="K81" s="5" t="s">
        <v>72</v>
      </c>
      <c r="L81" s="5"/>
      <c r="M81" s="5"/>
      <c r="N81" s="5"/>
      <c r="O81" s="5"/>
      <c r="P81" s="5"/>
      <c r="Q81" s="5"/>
      <c r="R81" s="5" t="s">
        <v>13</v>
      </c>
      <c r="S81" s="5"/>
      <c r="T81" s="5">
        <v>9331.2000000000007</v>
      </c>
    </row>
    <row r="82" spans="1:20">
      <c r="A82" s="5" t="s">
        <v>228</v>
      </c>
      <c r="B82" s="5">
        <v>300662</v>
      </c>
      <c r="C82" s="5" t="s">
        <v>329</v>
      </c>
      <c r="D82" s="5" t="s">
        <v>330</v>
      </c>
      <c r="E82" s="5" t="s">
        <v>330</v>
      </c>
      <c r="F82" s="5" t="s">
        <v>331</v>
      </c>
      <c r="G82" s="5" t="s">
        <v>329</v>
      </c>
      <c r="H82" s="5" t="s">
        <v>15</v>
      </c>
      <c r="I82" s="5"/>
      <c r="J82" s="5">
        <v>400485</v>
      </c>
      <c r="K82" s="5" t="s">
        <v>270</v>
      </c>
      <c r="L82" s="5"/>
      <c r="M82" s="5"/>
      <c r="N82" s="5"/>
      <c r="O82" s="5"/>
      <c r="P82" s="5"/>
      <c r="Q82" s="5"/>
      <c r="R82" s="5" t="s">
        <v>13</v>
      </c>
      <c r="S82" s="5"/>
      <c r="T82" s="5">
        <v>10203.67</v>
      </c>
    </row>
    <row r="83" spans="1:20">
      <c r="A83" s="5" t="s">
        <v>228</v>
      </c>
      <c r="B83" s="5">
        <v>86292</v>
      </c>
      <c r="C83" s="5" t="s">
        <v>332</v>
      </c>
      <c r="D83" s="5" t="s">
        <v>333</v>
      </c>
      <c r="E83" s="5" t="s">
        <v>334</v>
      </c>
      <c r="F83" s="5" t="s">
        <v>228</v>
      </c>
      <c r="G83" s="5" t="s">
        <v>335</v>
      </c>
      <c r="H83" s="5" t="s">
        <v>24</v>
      </c>
      <c r="I83" s="5" t="s">
        <v>25</v>
      </c>
      <c r="J83" s="5">
        <v>402534</v>
      </c>
      <c r="K83" s="5" t="s">
        <v>336</v>
      </c>
      <c r="L83" s="5"/>
      <c r="M83" s="5"/>
      <c r="N83" s="5"/>
      <c r="O83" s="5"/>
      <c r="P83" s="5"/>
      <c r="Q83" s="5"/>
      <c r="R83" s="5" t="s">
        <v>13</v>
      </c>
      <c r="S83" s="5"/>
      <c r="T83" s="5">
        <v>10203.67</v>
      </c>
    </row>
    <row r="84" spans="1:20">
      <c r="A84" s="5" t="s">
        <v>228</v>
      </c>
      <c r="B84" s="5">
        <v>307969</v>
      </c>
      <c r="C84" s="5" t="s">
        <v>337</v>
      </c>
      <c r="D84" s="5" t="s">
        <v>338</v>
      </c>
      <c r="E84" s="5" t="s">
        <v>339</v>
      </c>
      <c r="F84" s="5" t="s">
        <v>340</v>
      </c>
      <c r="G84" s="5" t="s">
        <v>15</v>
      </c>
      <c r="H84" s="5" t="s">
        <v>15</v>
      </c>
      <c r="I84" s="5"/>
      <c r="J84" s="5">
        <v>406715</v>
      </c>
      <c r="K84" s="5" t="s">
        <v>341</v>
      </c>
      <c r="L84" s="5"/>
      <c r="M84" s="5"/>
      <c r="N84" s="5"/>
      <c r="O84" s="5"/>
      <c r="P84" s="5"/>
      <c r="Q84" s="5"/>
      <c r="R84" s="5" t="s">
        <v>13</v>
      </c>
      <c r="S84" s="5"/>
      <c r="T84" s="5">
        <v>8640</v>
      </c>
    </row>
    <row r="85" spans="1:20">
      <c r="A85" s="5" t="s">
        <v>228</v>
      </c>
      <c r="B85" s="5">
        <v>84893</v>
      </c>
      <c r="C85" s="5" t="s">
        <v>342</v>
      </c>
      <c r="D85" s="5" t="s">
        <v>342</v>
      </c>
      <c r="E85" s="5" t="s">
        <v>231</v>
      </c>
      <c r="F85" s="5" t="s">
        <v>231</v>
      </c>
      <c r="G85" s="5" t="s">
        <v>302</v>
      </c>
      <c r="H85" s="5" t="s">
        <v>24</v>
      </c>
      <c r="I85" s="5" t="s">
        <v>25</v>
      </c>
      <c r="J85" s="5">
        <v>407170</v>
      </c>
      <c r="K85" s="5" t="s">
        <v>343</v>
      </c>
      <c r="L85" s="5"/>
      <c r="M85" s="5"/>
      <c r="N85" s="5"/>
      <c r="O85" s="5"/>
      <c r="P85" s="5"/>
      <c r="Q85" s="5"/>
      <c r="R85" s="5" t="s">
        <v>13</v>
      </c>
      <c r="S85" s="5"/>
      <c r="T85" s="5">
        <v>4761.71</v>
      </c>
    </row>
    <row r="86" spans="1:20">
      <c r="A86" s="5" t="s">
        <v>228</v>
      </c>
      <c r="B86" s="5">
        <v>85510</v>
      </c>
      <c r="C86" s="5" t="s">
        <v>344</v>
      </c>
      <c r="D86" s="5" t="s">
        <v>345</v>
      </c>
      <c r="E86" s="5" t="s">
        <v>346</v>
      </c>
      <c r="F86" s="5" t="s">
        <v>286</v>
      </c>
      <c r="G86" s="5" t="s">
        <v>22</v>
      </c>
      <c r="H86" s="5" t="s">
        <v>24</v>
      </c>
      <c r="I86" s="5" t="s">
        <v>25</v>
      </c>
      <c r="J86" s="5">
        <v>407171</v>
      </c>
      <c r="K86" s="5" t="s">
        <v>347</v>
      </c>
      <c r="L86" s="5"/>
      <c r="M86" s="5"/>
      <c r="N86" s="5"/>
      <c r="O86" s="5"/>
      <c r="P86" s="5"/>
      <c r="Q86" s="5"/>
      <c r="R86" s="5" t="s">
        <v>13</v>
      </c>
      <c r="S86" s="5"/>
      <c r="T86" s="5">
        <v>9523.42</v>
      </c>
    </row>
    <row r="87" spans="1:20">
      <c r="A87" s="5" t="s">
        <v>228</v>
      </c>
      <c r="B87" s="5">
        <v>84895</v>
      </c>
      <c r="C87" s="5" t="s">
        <v>348</v>
      </c>
      <c r="D87" s="5" t="s">
        <v>349</v>
      </c>
      <c r="E87" s="5" t="s">
        <v>231</v>
      </c>
      <c r="F87" s="5" t="s">
        <v>231</v>
      </c>
      <c r="G87" s="5" t="s">
        <v>22</v>
      </c>
      <c r="H87" s="5" t="s">
        <v>24</v>
      </c>
      <c r="I87" s="5" t="s">
        <v>25</v>
      </c>
      <c r="J87" s="5">
        <v>407172</v>
      </c>
      <c r="K87" s="5" t="s">
        <v>350</v>
      </c>
      <c r="L87" s="5"/>
      <c r="M87" s="5"/>
      <c r="N87" s="5"/>
      <c r="O87" s="5"/>
      <c r="P87" s="5"/>
      <c r="Q87" s="5"/>
      <c r="R87" s="5" t="s">
        <v>13</v>
      </c>
      <c r="S87" s="5"/>
      <c r="T87" s="5">
        <v>4849.8900000000003</v>
      </c>
    </row>
    <row r="88" spans="1:20">
      <c r="A88" s="5" t="s">
        <v>228</v>
      </c>
      <c r="B88" s="5">
        <v>84892</v>
      </c>
      <c r="C88" s="5" t="s">
        <v>351</v>
      </c>
      <c r="D88" s="5" t="s">
        <v>352</v>
      </c>
      <c r="E88" s="5" t="s">
        <v>231</v>
      </c>
      <c r="F88" s="5" t="s">
        <v>231</v>
      </c>
      <c r="G88" s="5" t="s">
        <v>22</v>
      </c>
      <c r="H88" s="5" t="s">
        <v>24</v>
      </c>
      <c r="I88" s="5" t="s">
        <v>25</v>
      </c>
      <c r="J88" s="5">
        <v>407179</v>
      </c>
      <c r="K88" s="5" t="s">
        <v>353</v>
      </c>
      <c r="L88" s="5"/>
      <c r="M88" s="5"/>
      <c r="N88" s="5"/>
      <c r="O88" s="5"/>
      <c r="P88" s="5"/>
      <c r="Q88" s="5"/>
      <c r="R88" s="5" t="s">
        <v>13</v>
      </c>
      <c r="S88" s="5"/>
      <c r="T88" s="5">
        <v>3149.28</v>
      </c>
    </row>
    <row r="89" spans="1:20">
      <c r="A89" s="5" t="s">
        <v>228</v>
      </c>
      <c r="B89" s="5">
        <v>85091</v>
      </c>
      <c r="C89" s="5" t="s">
        <v>354</v>
      </c>
      <c r="D89" s="5" t="s">
        <v>355</v>
      </c>
      <c r="E89" s="5" t="s">
        <v>356</v>
      </c>
      <c r="F89" s="5" t="s">
        <v>356</v>
      </c>
      <c r="G89" s="5" t="s">
        <v>22</v>
      </c>
      <c r="H89" s="5" t="s">
        <v>24</v>
      </c>
      <c r="I89" s="5" t="s">
        <v>25</v>
      </c>
      <c r="J89" s="5">
        <v>407187</v>
      </c>
      <c r="K89" s="5" t="s">
        <v>357</v>
      </c>
      <c r="L89" s="5"/>
      <c r="M89" s="5"/>
      <c r="N89" s="5"/>
      <c r="O89" s="5"/>
      <c r="P89" s="5"/>
      <c r="Q89" s="5"/>
      <c r="R89" s="5" t="s">
        <v>13</v>
      </c>
      <c r="S89" s="5"/>
      <c r="T89" s="5">
        <v>699.84</v>
      </c>
    </row>
    <row r="90" spans="1:20">
      <c r="A90" s="5" t="s">
        <v>228</v>
      </c>
      <c r="B90" s="5">
        <v>174131</v>
      </c>
      <c r="C90" s="5" t="s">
        <v>358</v>
      </c>
      <c r="D90" s="5" t="s">
        <v>358</v>
      </c>
      <c r="E90" s="5" t="s">
        <v>359</v>
      </c>
      <c r="F90" s="5" t="s">
        <v>359</v>
      </c>
      <c r="G90" s="5" t="s">
        <v>22</v>
      </c>
      <c r="H90" s="5" t="s">
        <v>24</v>
      </c>
      <c r="I90" s="5" t="s">
        <v>25</v>
      </c>
      <c r="J90" s="5">
        <v>407188</v>
      </c>
      <c r="K90" s="5" t="s">
        <v>360</v>
      </c>
      <c r="L90" s="5"/>
      <c r="M90" s="5"/>
      <c r="N90" s="5"/>
      <c r="O90" s="5"/>
      <c r="P90" s="5"/>
      <c r="Q90" s="5"/>
      <c r="R90" s="5" t="s">
        <v>13</v>
      </c>
      <c r="S90" s="5"/>
      <c r="T90" s="5">
        <v>2519.42</v>
      </c>
    </row>
    <row r="91" spans="1:20">
      <c r="A91" s="5" t="s">
        <v>228</v>
      </c>
      <c r="B91" s="5">
        <v>86456</v>
      </c>
      <c r="C91" s="5" t="s">
        <v>361</v>
      </c>
      <c r="D91" s="5" t="s">
        <v>361</v>
      </c>
      <c r="E91" s="5" t="s">
        <v>362</v>
      </c>
      <c r="F91" s="5" t="s">
        <v>362</v>
      </c>
      <c r="G91" s="5" t="s">
        <v>22</v>
      </c>
      <c r="H91" s="5" t="s">
        <v>24</v>
      </c>
      <c r="I91" s="5" t="s">
        <v>25</v>
      </c>
      <c r="J91" s="5">
        <v>407189</v>
      </c>
      <c r="K91" s="5" t="s">
        <v>363</v>
      </c>
      <c r="L91" s="5"/>
      <c r="M91" s="5"/>
      <c r="N91" s="5"/>
      <c r="O91" s="5"/>
      <c r="P91" s="5"/>
      <c r="Q91" s="5"/>
      <c r="R91" s="5" t="s">
        <v>13</v>
      </c>
      <c r="S91" s="5"/>
      <c r="T91" s="5">
        <v>699.84</v>
      </c>
    </row>
    <row r="92" spans="1:20">
      <c r="A92" s="5" t="s">
        <v>228</v>
      </c>
      <c r="B92" s="5">
        <v>86818</v>
      </c>
      <c r="C92" s="5" t="s">
        <v>364</v>
      </c>
      <c r="D92" s="5" t="s">
        <v>364</v>
      </c>
      <c r="E92" s="5" t="s">
        <v>365</v>
      </c>
      <c r="F92" s="5" t="s">
        <v>365</v>
      </c>
      <c r="G92" s="5" t="s">
        <v>22</v>
      </c>
      <c r="H92" s="5" t="s">
        <v>24</v>
      </c>
      <c r="I92" s="5" t="s">
        <v>25</v>
      </c>
      <c r="J92" s="5">
        <v>407190</v>
      </c>
      <c r="K92" s="5" t="s">
        <v>366</v>
      </c>
      <c r="L92" s="5"/>
      <c r="M92" s="5"/>
      <c r="N92" s="5"/>
      <c r="O92" s="5"/>
      <c r="P92" s="5"/>
      <c r="Q92" s="5"/>
      <c r="R92" s="5" t="s">
        <v>13</v>
      </c>
      <c r="S92" s="5"/>
      <c r="T92" s="5">
        <v>223.56</v>
      </c>
    </row>
    <row r="93" spans="1:20">
      <c r="A93" s="5" t="s">
        <v>228</v>
      </c>
      <c r="B93" s="5">
        <v>81419</v>
      </c>
      <c r="C93" s="5" t="s">
        <v>367</v>
      </c>
      <c r="D93" s="5" t="s">
        <v>368</v>
      </c>
      <c r="E93" s="5" t="s">
        <v>369</v>
      </c>
      <c r="F93" s="5" t="s">
        <v>228</v>
      </c>
      <c r="G93" s="5"/>
      <c r="H93" s="5" t="s">
        <v>17</v>
      </c>
      <c r="I93" s="5" t="s">
        <v>299</v>
      </c>
      <c r="J93" s="5">
        <v>407192</v>
      </c>
      <c r="K93" s="5" t="s">
        <v>367</v>
      </c>
      <c r="L93" s="5"/>
      <c r="M93" s="5"/>
      <c r="N93" s="5"/>
      <c r="O93" s="5"/>
      <c r="P93" s="5"/>
      <c r="Q93" s="5"/>
      <c r="R93" s="5" t="s">
        <v>13</v>
      </c>
      <c r="S93" s="5"/>
      <c r="T93" s="5">
        <v>23682.58</v>
      </c>
    </row>
    <row r="94" spans="1:20">
      <c r="A94" s="5" t="s">
        <v>228</v>
      </c>
      <c r="B94" s="5">
        <v>93306</v>
      </c>
      <c r="C94" s="5" t="s">
        <v>279</v>
      </c>
      <c r="D94" s="5" t="s">
        <v>280</v>
      </c>
      <c r="E94" s="5" t="s">
        <v>281</v>
      </c>
      <c r="F94" s="5" t="s">
        <v>282</v>
      </c>
      <c r="G94" s="5" t="s">
        <v>15</v>
      </c>
      <c r="H94" s="5" t="s">
        <v>24</v>
      </c>
      <c r="I94" s="5"/>
      <c r="J94" s="5">
        <v>407193</v>
      </c>
      <c r="K94" s="5" t="s">
        <v>370</v>
      </c>
      <c r="L94" s="5"/>
      <c r="M94" s="5"/>
      <c r="N94" s="5"/>
      <c r="O94" s="5"/>
      <c r="P94" s="5"/>
      <c r="Q94" s="5"/>
      <c r="R94" s="5" t="s">
        <v>13</v>
      </c>
      <c r="S94" s="5"/>
      <c r="T94" s="5">
        <v>699.84</v>
      </c>
    </row>
    <row r="95" spans="1:20">
      <c r="A95" s="5" t="s">
        <v>228</v>
      </c>
      <c r="B95" s="5">
        <v>84897</v>
      </c>
      <c r="C95" s="5" t="s">
        <v>371</v>
      </c>
      <c r="D95" s="5" t="s">
        <v>371</v>
      </c>
      <c r="E95" s="5" t="s">
        <v>231</v>
      </c>
      <c r="F95" s="5" t="s">
        <v>231</v>
      </c>
      <c r="G95" s="5" t="s">
        <v>302</v>
      </c>
      <c r="H95" s="5" t="s">
        <v>24</v>
      </c>
      <c r="I95" s="5" t="s">
        <v>25</v>
      </c>
      <c r="J95" s="5">
        <v>407194</v>
      </c>
      <c r="K95" s="5" t="s">
        <v>372</v>
      </c>
      <c r="L95" s="5"/>
      <c r="M95" s="5"/>
      <c r="N95" s="5"/>
      <c r="O95" s="5"/>
      <c r="P95" s="5"/>
      <c r="Q95" s="5"/>
      <c r="R95" s="5" t="s">
        <v>13</v>
      </c>
      <c r="S95" s="5"/>
      <c r="T95" s="5">
        <v>466.56</v>
      </c>
    </row>
    <row r="96" spans="1:20">
      <c r="A96" s="5" t="s">
        <v>228</v>
      </c>
      <c r="B96" s="5">
        <v>84857</v>
      </c>
      <c r="C96" s="5" t="s">
        <v>373</v>
      </c>
      <c r="D96" s="5" t="s">
        <v>373</v>
      </c>
      <c r="E96" s="5" t="s">
        <v>231</v>
      </c>
      <c r="F96" s="5" t="s">
        <v>231</v>
      </c>
      <c r="G96" s="5" t="s">
        <v>22</v>
      </c>
      <c r="H96" s="5" t="s">
        <v>24</v>
      </c>
      <c r="I96" s="5" t="s">
        <v>25</v>
      </c>
      <c r="J96" s="5">
        <v>407195</v>
      </c>
      <c r="K96" s="5" t="s">
        <v>374</v>
      </c>
      <c r="L96" s="5"/>
      <c r="M96" s="5"/>
      <c r="N96" s="5"/>
      <c r="O96" s="5"/>
      <c r="P96" s="5"/>
      <c r="Q96" s="5"/>
      <c r="R96" s="5" t="s">
        <v>13</v>
      </c>
      <c r="S96" s="5"/>
      <c r="T96" s="5">
        <v>1283.04</v>
      </c>
    </row>
    <row r="97" spans="1:20">
      <c r="A97" s="5" t="s">
        <v>228</v>
      </c>
      <c r="B97" s="5">
        <v>84792</v>
      </c>
      <c r="C97" s="5" t="s">
        <v>375</v>
      </c>
      <c r="D97" s="5" t="s">
        <v>375</v>
      </c>
      <c r="E97" s="5" t="s">
        <v>376</v>
      </c>
      <c r="F97" s="5" t="s">
        <v>376</v>
      </c>
      <c r="G97" s="5" t="s">
        <v>22</v>
      </c>
      <c r="H97" s="5" t="s">
        <v>24</v>
      </c>
      <c r="I97" s="5" t="s">
        <v>25</v>
      </c>
      <c r="J97" s="5">
        <v>407216</v>
      </c>
      <c r="K97" s="5" t="s">
        <v>377</v>
      </c>
      <c r="L97" s="5"/>
      <c r="M97" s="5"/>
      <c r="N97" s="5"/>
      <c r="O97" s="5"/>
      <c r="P97" s="5"/>
      <c r="Q97" s="5"/>
      <c r="R97" s="5" t="s">
        <v>13</v>
      </c>
      <c r="S97" s="5"/>
      <c r="T97" s="5">
        <v>2393.4499999999998</v>
      </c>
    </row>
    <row r="98" spans="1:20">
      <c r="A98" s="5" t="s">
        <v>228</v>
      </c>
      <c r="B98" s="5">
        <v>84851</v>
      </c>
      <c r="C98" s="5" t="s">
        <v>378</v>
      </c>
      <c r="D98" s="5" t="s">
        <v>379</v>
      </c>
      <c r="E98" s="5" t="s">
        <v>231</v>
      </c>
      <c r="F98" s="5" t="s">
        <v>231</v>
      </c>
      <c r="G98" s="5" t="s">
        <v>22</v>
      </c>
      <c r="H98" s="5" t="s">
        <v>24</v>
      </c>
      <c r="I98" s="5" t="s">
        <v>25</v>
      </c>
      <c r="J98" s="5">
        <v>407264</v>
      </c>
      <c r="K98" s="5" t="s">
        <v>380</v>
      </c>
      <c r="L98" s="5"/>
      <c r="M98" s="5"/>
      <c r="N98" s="5"/>
      <c r="O98" s="5"/>
      <c r="P98" s="5"/>
      <c r="Q98" s="5"/>
      <c r="R98" s="5" t="s">
        <v>13</v>
      </c>
      <c r="S98" s="5"/>
      <c r="T98" s="5">
        <v>2160</v>
      </c>
    </row>
    <row r="99" spans="1:20">
      <c r="A99" s="5" t="s">
        <v>228</v>
      </c>
      <c r="B99" s="5">
        <v>85000</v>
      </c>
      <c r="C99" s="5" t="s">
        <v>381</v>
      </c>
      <c r="D99" s="5" t="s">
        <v>381</v>
      </c>
      <c r="E99" s="5" t="s">
        <v>231</v>
      </c>
      <c r="F99" s="5" t="s">
        <v>231</v>
      </c>
      <c r="G99" s="5" t="s">
        <v>22</v>
      </c>
      <c r="H99" s="5" t="s">
        <v>24</v>
      </c>
      <c r="I99" s="5" t="s">
        <v>25</v>
      </c>
      <c r="J99" s="5">
        <v>407267</v>
      </c>
      <c r="K99" s="5" t="s">
        <v>382</v>
      </c>
      <c r="L99" s="5"/>
      <c r="M99" s="5"/>
      <c r="N99" s="5"/>
      <c r="O99" s="5"/>
      <c r="P99" s="5"/>
      <c r="Q99" s="5"/>
      <c r="R99" s="5" t="s">
        <v>13</v>
      </c>
      <c r="S99" s="5"/>
      <c r="T99" s="5">
        <v>2332.8000000000002</v>
      </c>
    </row>
    <row r="100" spans="1:20">
      <c r="A100" s="5" t="s">
        <v>228</v>
      </c>
      <c r="B100" s="5">
        <v>89065</v>
      </c>
      <c r="C100" s="5" t="s">
        <v>383</v>
      </c>
      <c r="D100" s="5" t="s">
        <v>383</v>
      </c>
      <c r="E100" s="5" t="s">
        <v>384</v>
      </c>
      <c r="F100" s="5" t="s">
        <v>384</v>
      </c>
      <c r="G100" s="5" t="s">
        <v>15</v>
      </c>
      <c r="H100" s="5" t="s">
        <v>15</v>
      </c>
      <c r="I100" s="5"/>
      <c r="J100" s="5">
        <v>407269</v>
      </c>
      <c r="K100" s="5" t="s">
        <v>385</v>
      </c>
      <c r="L100" s="5"/>
      <c r="M100" s="5"/>
      <c r="N100" s="5"/>
      <c r="O100" s="5"/>
      <c r="P100" s="5"/>
      <c r="Q100" s="5"/>
      <c r="R100" s="5" t="s">
        <v>13</v>
      </c>
      <c r="S100" s="5"/>
      <c r="T100" s="5">
        <v>1749.6</v>
      </c>
    </row>
    <row r="101" spans="1:20">
      <c r="A101" s="5" t="s">
        <v>228</v>
      </c>
      <c r="B101" s="5">
        <v>86616</v>
      </c>
      <c r="C101" s="5" t="s">
        <v>386</v>
      </c>
      <c r="D101" s="5" t="s">
        <v>386</v>
      </c>
      <c r="E101" s="5" t="s">
        <v>231</v>
      </c>
      <c r="F101" s="5" t="s">
        <v>231</v>
      </c>
      <c r="G101" s="5" t="s">
        <v>22</v>
      </c>
      <c r="H101" s="5" t="s">
        <v>24</v>
      </c>
      <c r="I101" s="5" t="s">
        <v>25</v>
      </c>
      <c r="J101" s="5">
        <v>407273</v>
      </c>
      <c r="K101" s="5" t="s">
        <v>387</v>
      </c>
      <c r="L101" s="5"/>
      <c r="M101" s="5"/>
      <c r="N101" s="5"/>
      <c r="O101" s="5"/>
      <c r="P101" s="5"/>
      <c r="Q101" s="5"/>
      <c r="R101" s="5" t="s">
        <v>13</v>
      </c>
      <c r="S101" s="5"/>
      <c r="T101" s="5">
        <v>3250</v>
      </c>
    </row>
    <row r="102" spans="1:20">
      <c r="A102" s="5" t="s">
        <v>228</v>
      </c>
      <c r="B102" s="5">
        <v>306012</v>
      </c>
      <c r="C102" s="5" t="s">
        <v>388</v>
      </c>
      <c r="D102" s="5" t="s">
        <v>389</v>
      </c>
      <c r="E102" s="5" t="s">
        <v>390</v>
      </c>
      <c r="F102" s="5" t="s">
        <v>391</v>
      </c>
      <c r="G102" s="5" t="s">
        <v>15</v>
      </c>
      <c r="H102" s="5" t="s">
        <v>24</v>
      </c>
      <c r="I102" s="5" t="s">
        <v>25</v>
      </c>
      <c r="J102" s="5">
        <v>407366</v>
      </c>
      <c r="K102" s="5" t="s">
        <v>392</v>
      </c>
      <c r="L102" s="5"/>
      <c r="M102" s="5"/>
      <c r="N102" s="5"/>
      <c r="O102" s="5"/>
      <c r="P102" s="5"/>
      <c r="Q102" s="5"/>
      <c r="R102" s="5" t="s">
        <v>13</v>
      </c>
      <c r="S102" s="5"/>
      <c r="T102" s="5">
        <v>233.28</v>
      </c>
    </row>
    <row r="103" spans="1:20">
      <c r="A103" s="5" t="s">
        <v>228</v>
      </c>
      <c r="B103" s="5">
        <v>306012</v>
      </c>
      <c r="C103" s="5" t="s">
        <v>388</v>
      </c>
      <c r="D103" s="5" t="s">
        <v>389</v>
      </c>
      <c r="E103" s="5" t="s">
        <v>390</v>
      </c>
      <c r="F103" s="5" t="s">
        <v>391</v>
      </c>
      <c r="G103" s="5" t="s">
        <v>15</v>
      </c>
      <c r="H103" s="5" t="s">
        <v>24</v>
      </c>
      <c r="I103" s="5" t="s">
        <v>25</v>
      </c>
      <c r="J103" s="5">
        <v>407374</v>
      </c>
      <c r="K103" s="5" t="s">
        <v>393</v>
      </c>
      <c r="L103" s="5"/>
      <c r="M103" s="5"/>
      <c r="N103" s="5"/>
      <c r="O103" s="5"/>
      <c r="P103" s="5"/>
      <c r="Q103" s="5"/>
      <c r="R103" s="5" t="s">
        <v>13</v>
      </c>
      <c r="S103" s="5"/>
      <c r="T103" s="5">
        <v>503.88</v>
      </c>
    </row>
    <row r="104" spans="1:20">
      <c r="A104" s="5" t="s">
        <v>228</v>
      </c>
      <c r="B104" s="5">
        <v>84958</v>
      </c>
      <c r="C104" s="5" t="s">
        <v>394</v>
      </c>
      <c r="D104" s="5" t="s">
        <v>394</v>
      </c>
      <c r="E104" s="5" t="s">
        <v>231</v>
      </c>
      <c r="F104" s="5" t="s">
        <v>231</v>
      </c>
      <c r="G104" s="5" t="s">
        <v>22</v>
      </c>
      <c r="H104" s="5" t="s">
        <v>24</v>
      </c>
      <c r="I104" s="5" t="s">
        <v>25</v>
      </c>
      <c r="J104" s="5">
        <v>407405</v>
      </c>
      <c r="K104" s="5" t="s">
        <v>395</v>
      </c>
      <c r="L104" s="5"/>
      <c r="M104" s="5"/>
      <c r="N104" s="5"/>
      <c r="O104" s="5"/>
      <c r="P104" s="5"/>
      <c r="Q104" s="5"/>
      <c r="R104" s="5" t="s">
        <v>13</v>
      </c>
      <c r="S104" s="5"/>
      <c r="T104" s="5">
        <v>6563.06</v>
      </c>
    </row>
    <row r="105" spans="1:20">
      <c r="A105" s="5" t="s">
        <v>228</v>
      </c>
      <c r="B105" s="5">
        <v>323744</v>
      </c>
      <c r="C105" s="5" t="s">
        <v>396</v>
      </c>
      <c r="D105" s="5" t="s">
        <v>396</v>
      </c>
      <c r="E105" s="5" t="s">
        <v>391</v>
      </c>
      <c r="F105" s="5" t="s">
        <v>391</v>
      </c>
      <c r="G105" s="5" t="s">
        <v>15</v>
      </c>
      <c r="H105" s="5" t="s">
        <v>15</v>
      </c>
      <c r="I105" s="5" t="s">
        <v>41</v>
      </c>
      <c r="J105" s="5">
        <v>407417</v>
      </c>
      <c r="K105" s="5" t="s">
        <v>397</v>
      </c>
      <c r="L105" s="5"/>
      <c r="M105" s="5"/>
      <c r="N105" s="5"/>
      <c r="O105" s="5"/>
      <c r="P105" s="5"/>
      <c r="Q105" s="5"/>
      <c r="R105" s="5" t="s">
        <v>13</v>
      </c>
      <c r="S105" s="5"/>
      <c r="T105" s="5">
        <v>6298.56</v>
      </c>
    </row>
    <row r="106" spans="1:20">
      <c r="A106" s="5" t="s">
        <v>228</v>
      </c>
      <c r="B106" s="5">
        <v>85026</v>
      </c>
      <c r="C106" s="5" t="s">
        <v>398</v>
      </c>
      <c r="D106" s="5" t="s">
        <v>398</v>
      </c>
      <c r="E106" s="5" t="s">
        <v>231</v>
      </c>
      <c r="F106" s="5" t="s">
        <v>231</v>
      </c>
      <c r="G106" s="5" t="s">
        <v>22</v>
      </c>
      <c r="H106" s="5" t="s">
        <v>24</v>
      </c>
      <c r="I106" s="5" t="s">
        <v>25</v>
      </c>
      <c r="J106" s="5">
        <v>407430</v>
      </c>
      <c r="K106" s="5" t="s">
        <v>399</v>
      </c>
      <c r="L106" s="5"/>
      <c r="M106" s="5"/>
      <c r="N106" s="5"/>
      <c r="O106" s="5"/>
      <c r="P106" s="5"/>
      <c r="Q106" s="5"/>
      <c r="R106" s="5" t="s">
        <v>13</v>
      </c>
      <c r="S106" s="5"/>
      <c r="T106" s="5">
        <v>4408.99</v>
      </c>
    </row>
    <row r="107" spans="1:20">
      <c r="A107" s="5" t="s">
        <v>228</v>
      </c>
      <c r="B107" s="5">
        <v>84953</v>
      </c>
      <c r="C107" s="5" t="s">
        <v>401</v>
      </c>
      <c r="D107" s="5" t="s">
        <v>401</v>
      </c>
      <c r="E107" s="5" t="s">
        <v>231</v>
      </c>
      <c r="F107" s="5" t="s">
        <v>231</v>
      </c>
      <c r="G107" s="5" t="s">
        <v>22</v>
      </c>
      <c r="H107" s="5" t="s">
        <v>24</v>
      </c>
      <c r="I107" s="5" t="s">
        <v>25</v>
      </c>
      <c r="J107" s="5">
        <v>407431</v>
      </c>
      <c r="K107" s="5" t="s">
        <v>402</v>
      </c>
      <c r="L107" s="5"/>
      <c r="M107" s="5"/>
      <c r="N107" s="5"/>
      <c r="O107" s="5"/>
      <c r="P107" s="5"/>
      <c r="Q107" s="5"/>
      <c r="R107" s="5" t="s">
        <v>13</v>
      </c>
      <c r="S107" s="5"/>
      <c r="T107" s="5">
        <v>1259.71</v>
      </c>
    </row>
    <row r="108" spans="1:20">
      <c r="A108" s="5" t="s">
        <v>228</v>
      </c>
      <c r="B108" s="5">
        <v>86133</v>
      </c>
      <c r="C108" s="5" t="s">
        <v>403</v>
      </c>
      <c r="D108" s="5" t="s">
        <v>403</v>
      </c>
      <c r="E108" s="5" t="s">
        <v>404</v>
      </c>
      <c r="F108" s="5" t="s">
        <v>404</v>
      </c>
      <c r="G108" s="5" t="s">
        <v>22</v>
      </c>
      <c r="H108" s="5" t="s">
        <v>24</v>
      </c>
      <c r="I108" s="5" t="s">
        <v>25</v>
      </c>
      <c r="J108" s="5">
        <v>407567</v>
      </c>
      <c r="K108" s="5" t="s">
        <v>405</v>
      </c>
      <c r="L108" s="5"/>
      <c r="M108" s="5"/>
      <c r="N108" s="5"/>
      <c r="O108" s="5"/>
      <c r="P108" s="5"/>
      <c r="Q108" s="5"/>
      <c r="R108" s="5" t="s">
        <v>13</v>
      </c>
      <c r="S108" s="5"/>
      <c r="T108" s="5">
        <v>1166.4000000000001</v>
      </c>
    </row>
    <row r="109" spans="1:20">
      <c r="A109" s="5" t="s">
        <v>228</v>
      </c>
      <c r="B109" s="5">
        <v>84919</v>
      </c>
      <c r="C109" s="5" t="s">
        <v>406</v>
      </c>
      <c r="D109" s="5" t="s">
        <v>406</v>
      </c>
      <c r="E109" s="5" t="s">
        <v>231</v>
      </c>
      <c r="F109" s="5" t="s">
        <v>231</v>
      </c>
      <c r="G109" s="5" t="s">
        <v>407</v>
      </c>
      <c r="H109" s="5" t="s">
        <v>24</v>
      </c>
      <c r="I109" s="5" t="s">
        <v>25</v>
      </c>
      <c r="J109" s="5">
        <v>407568</v>
      </c>
      <c r="K109" s="5" t="s">
        <v>408</v>
      </c>
      <c r="L109" s="5"/>
      <c r="M109" s="5"/>
      <c r="N109" s="5"/>
      <c r="O109" s="5"/>
      <c r="P109" s="5"/>
      <c r="Q109" s="5"/>
      <c r="R109" s="5" t="s">
        <v>13</v>
      </c>
      <c r="S109" s="5"/>
      <c r="T109" s="5">
        <v>1446.06</v>
      </c>
    </row>
    <row r="110" spans="1:20">
      <c r="A110" s="5" t="s">
        <v>228</v>
      </c>
      <c r="B110" s="5">
        <v>84854</v>
      </c>
      <c r="C110" s="5" t="s">
        <v>409</v>
      </c>
      <c r="D110" s="5" t="s">
        <v>409</v>
      </c>
      <c r="E110" s="5" t="s">
        <v>231</v>
      </c>
      <c r="F110" s="5" t="s">
        <v>231</v>
      </c>
      <c r="G110" s="5" t="s">
        <v>22</v>
      </c>
      <c r="H110" s="5" t="s">
        <v>24</v>
      </c>
      <c r="I110" s="5" t="s">
        <v>25</v>
      </c>
      <c r="J110" s="5">
        <v>407569</v>
      </c>
      <c r="K110" s="5" t="s">
        <v>410</v>
      </c>
      <c r="L110" s="5"/>
      <c r="M110" s="5"/>
      <c r="N110" s="5"/>
      <c r="O110" s="5"/>
      <c r="P110" s="5"/>
      <c r="Q110" s="5"/>
      <c r="R110" s="5" t="s">
        <v>13</v>
      </c>
      <c r="S110" s="5"/>
      <c r="T110" s="5">
        <v>1166.4000000000001</v>
      </c>
    </row>
    <row r="111" spans="1:20">
      <c r="A111" s="5" t="s">
        <v>228</v>
      </c>
      <c r="B111" s="5">
        <v>85063</v>
      </c>
      <c r="C111" s="5" t="s">
        <v>411</v>
      </c>
      <c r="D111" s="5" t="s">
        <v>411</v>
      </c>
      <c r="E111" s="5" t="s">
        <v>412</v>
      </c>
      <c r="F111" s="5" t="s">
        <v>413</v>
      </c>
      <c r="G111" s="5" t="s">
        <v>295</v>
      </c>
      <c r="H111" s="5" t="s">
        <v>24</v>
      </c>
      <c r="I111" s="5" t="s">
        <v>25</v>
      </c>
      <c r="J111" s="5">
        <v>407570</v>
      </c>
      <c r="K111" s="5" t="s">
        <v>414</v>
      </c>
      <c r="L111" s="5"/>
      <c r="M111" s="5"/>
      <c r="N111" s="5"/>
      <c r="O111" s="5"/>
      <c r="P111" s="5"/>
      <c r="Q111" s="5"/>
      <c r="R111" s="5" t="s">
        <v>13</v>
      </c>
      <c r="S111" s="5"/>
      <c r="T111" s="5">
        <v>2729.38</v>
      </c>
    </row>
    <row r="112" spans="1:20">
      <c r="A112" s="5" t="s">
        <v>228</v>
      </c>
      <c r="B112" s="5">
        <v>84978</v>
      </c>
      <c r="C112" s="5" t="s">
        <v>415</v>
      </c>
      <c r="D112" s="5" t="s">
        <v>415</v>
      </c>
      <c r="E112" s="5" t="s">
        <v>231</v>
      </c>
      <c r="F112" s="5" t="s">
        <v>231</v>
      </c>
      <c r="G112" s="5" t="s">
        <v>22</v>
      </c>
      <c r="H112" s="5" t="s">
        <v>24</v>
      </c>
      <c r="I112" s="5" t="s">
        <v>25</v>
      </c>
      <c r="J112" s="5">
        <v>407571</v>
      </c>
      <c r="K112" s="5" t="s">
        <v>416</v>
      </c>
      <c r="L112" s="5"/>
      <c r="M112" s="5"/>
      <c r="N112" s="5"/>
      <c r="O112" s="5"/>
      <c r="P112" s="5"/>
      <c r="Q112" s="5"/>
      <c r="R112" s="5" t="s">
        <v>13</v>
      </c>
      <c r="S112" s="5"/>
      <c r="T112" s="5">
        <v>1784.59</v>
      </c>
    </row>
    <row r="113" spans="1:22">
      <c r="A113" s="5" t="s">
        <v>228</v>
      </c>
      <c r="B113" s="5">
        <v>323859</v>
      </c>
      <c r="C113" s="5" t="s">
        <v>417</v>
      </c>
      <c r="D113" s="5" t="s">
        <v>417</v>
      </c>
      <c r="E113" s="5" t="s">
        <v>418</v>
      </c>
      <c r="F113" s="5" t="s">
        <v>362</v>
      </c>
      <c r="G113" s="5" t="s">
        <v>302</v>
      </c>
      <c r="H113" s="5" t="s">
        <v>24</v>
      </c>
      <c r="I113" s="5" t="s">
        <v>25</v>
      </c>
      <c r="J113" s="5">
        <v>407572</v>
      </c>
      <c r="K113" s="5" t="s">
        <v>419</v>
      </c>
      <c r="L113" s="5"/>
      <c r="M113" s="5"/>
      <c r="N113" s="5"/>
      <c r="O113" s="5"/>
      <c r="P113" s="5"/>
      <c r="Q113" s="5"/>
      <c r="R113" s="5" t="s">
        <v>13</v>
      </c>
      <c r="S113" s="5"/>
      <c r="T113" s="5">
        <v>1166.4000000000001</v>
      </c>
    </row>
    <row r="114" spans="1:22" customFormat="1">
      <c r="A114" s="5" t="s">
        <v>425</v>
      </c>
      <c r="B114" s="5">
        <v>4763</v>
      </c>
      <c r="C114" s="5" t="s">
        <v>420</v>
      </c>
      <c r="D114" s="5" t="s">
        <v>421</v>
      </c>
      <c r="E114" s="5" t="s">
        <v>422</v>
      </c>
      <c r="F114" s="5" t="s">
        <v>423</v>
      </c>
      <c r="G114" s="5" t="s">
        <v>424</v>
      </c>
      <c r="H114" s="7" t="s">
        <v>17</v>
      </c>
      <c r="I114" s="5"/>
      <c r="J114" s="6">
        <v>4879</v>
      </c>
      <c r="K114" s="5" t="s">
        <v>426</v>
      </c>
      <c r="L114" s="5"/>
      <c r="M114" s="5"/>
      <c r="N114" s="5"/>
      <c r="O114" s="5"/>
      <c r="P114" s="5"/>
      <c r="Q114" s="5"/>
      <c r="R114" s="5" t="s">
        <v>13</v>
      </c>
      <c r="S114" s="5"/>
      <c r="T114" s="5">
        <v>17575.330000000002</v>
      </c>
      <c r="U114" s="5">
        <v>0</v>
      </c>
      <c r="V114" s="5" t="s">
        <v>427</v>
      </c>
    </row>
    <row r="115" spans="1:22" customFormat="1">
      <c r="A115" s="5" t="s">
        <v>425</v>
      </c>
      <c r="B115" s="5">
        <v>49115</v>
      </c>
      <c r="C115" s="5" t="s">
        <v>428</v>
      </c>
      <c r="D115" s="5" t="s">
        <v>429</v>
      </c>
      <c r="E115" s="5" t="s">
        <v>430</v>
      </c>
      <c r="F115" s="5" t="s">
        <v>431</v>
      </c>
      <c r="G115" s="5" t="s">
        <v>432</v>
      </c>
      <c r="H115" s="5" t="s">
        <v>15</v>
      </c>
      <c r="I115" s="5"/>
      <c r="J115" s="6">
        <v>81917</v>
      </c>
      <c r="K115" s="5" t="s">
        <v>433</v>
      </c>
      <c r="L115" s="5"/>
      <c r="M115" s="5"/>
      <c r="N115" s="5"/>
      <c r="O115" s="5"/>
      <c r="P115" s="5"/>
      <c r="Q115" s="5"/>
      <c r="R115" s="5" t="s">
        <v>13</v>
      </c>
      <c r="S115" s="5"/>
      <c r="T115" s="5">
        <v>9680.08</v>
      </c>
      <c r="U115" s="5">
        <v>154034.15</v>
      </c>
      <c r="V115" s="5" t="s">
        <v>427</v>
      </c>
    </row>
    <row r="116" spans="1:22" customFormat="1">
      <c r="A116" s="5" t="s">
        <v>425</v>
      </c>
      <c r="B116" s="5">
        <v>47500</v>
      </c>
      <c r="C116" s="5" t="s">
        <v>434</v>
      </c>
      <c r="D116" s="5" t="s">
        <v>435</v>
      </c>
      <c r="E116" s="5" t="s">
        <v>430</v>
      </c>
      <c r="F116" s="5" t="s">
        <v>436</v>
      </c>
      <c r="G116" s="5"/>
      <c r="H116" s="5" t="s">
        <v>15</v>
      </c>
      <c r="I116" s="5"/>
      <c r="J116" s="6">
        <v>82504</v>
      </c>
      <c r="K116" s="5" t="s">
        <v>437</v>
      </c>
      <c r="L116" s="5"/>
      <c r="M116" s="5"/>
      <c r="N116" s="5"/>
      <c r="O116" s="5"/>
      <c r="P116" s="5"/>
      <c r="Q116" s="5"/>
      <c r="R116" s="5" t="s">
        <v>13</v>
      </c>
      <c r="S116" s="5"/>
      <c r="T116" s="5">
        <v>842.97</v>
      </c>
      <c r="U116" s="5">
        <v>0</v>
      </c>
      <c r="V116" s="5"/>
    </row>
    <row r="117" spans="1:22" customFormat="1">
      <c r="A117" s="5" t="s">
        <v>425</v>
      </c>
      <c r="B117" s="5">
        <v>48781</v>
      </c>
      <c r="C117" s="5" t="s">
        <v>438</v>
      </c>
      <c r="D117" s="5" t="s">
        <v>439</v>
      </c>
      <c r="E117" s="5" t="s">
        <v>430</v>
      </c>
      <c r="F117" s="5" t="s">
        <v>431</v>
      </c>
      <c r="G117" s="5"/>
      <c r="H117" s="5" t="s">
        <v>15</v>
      </c>
      <c r="I117" s="5"/>
      <c r="J117" s="6">
        <v>88817</v>
      </c>
      <c r="K117" s="5" t="s">
        <v>440</v>
      </c>
      <c r="L117" s="5"/>
      <c r="M117" s="5"/>
      <c r="N117" s="5"/>
      <c r="O117" s="5"/>
      <c r="P117" s="5"/>
      <c r="Q117" s="5"/>
      <c r="R117" s="5" t="s">
        <v>13</v>
      </c>
      <c r="S117" s="5"/>
      <c r="T117" s="5">
        <v>38520.120000000003</v>
      </c>
      <c r="U117" s="5">
        <v>177541.08000000002</v>
      </c>
      <c r="V117" s="5" t="s">
        <v>427</v>
      </c>
    </row>
    <row r="118" spans="1:22" customFormat="1">
      <c r="A118" s="5" t="s">
        <v>425</v>
      </c>
      <c r="B118" s="5">
        <v>38106</v>
      </c>
      <c r="C118" s="5" t="s">
        <v>441</v>
      </c>
      <c r="D118" s="5" t="s">
        <v>442</v>
      </c>
      <c r="E118" s="5" t="s">
        <v>443</v>
      </c>
      <c r="F118" s="5" t="s">
        <v>444</v>
      </c>
      <c r="G118" s="5"/>
      <c r="H118" s="5" t="s">
        <v>15</v>
      </c>
      <c r="I118" s="5"/>
      <c r="J118" s="6">
        <v>107442</v>
      </c>
      <c r="K118" s="5" t="s">
        <v>445</v>
      </c>
      <c r="L118" s="5"/>
      <c r="M118" s="5"/>
      <c r="N118" s="5"/>
      <c r="O118" s="5"/>
      <c r="P118" s="5"/>
      <c r="Q118" s="5"/>
      <c r="R118" s="5" t="s">
        <v>13</v>
      </c>
      <c r="S118" s="5"/>
      <c r="T118" s="5">
        <v>2890.68</v>
      </c>
      <c r="U118" s="5">
        <v>0</v>
      </c>
      <c r="V118" s="5"/>
    </row>
    <row r="119" spans="1:22" customFormat="1">
      <c r="A119" s="5" t="s">
        <v>425</v>
      </c>
      <c r="B119" s="5">
        <v>50152</v>
      </c>
      <c r="C119" s="5">
        <v>55</v>
      </c>
      <c r="D119" s="5" t="s">
        <v>430</v>
      </c>
      <c r="E119" s="5" t="s">
        <v>447</v>
      </c>
      <c r="F119" s="5" t="s">
        <v>431</v>
      </c>
      <c r="G119" s="5"/>
      <c r="H119" s="5" t="s">
        <v>15</v>
      </c>
      <c r="I119" s="5"/>
      <c r="J119" s="6">
        <v>108150</v>
      </c>
      <c r="K119" s="5" t="s">
        <v>448</v>
      </c>
      <c r="L119" s="5"/>
      <c r="M119" s="5"/>
      <c r="N119" s="5"/>
      <c r="O119" s="5"/>
      <c r="P119" s="5"/>
      <c r="Q119" s="5"/>
      <c r="R119" s="5" t="s">
        <v>13</v>
      </c>
      <c r="S119" s="5"/>
      <c r="T119" s="5">
        <v>4977.79</v>
      </c>
      <c r="U119" s="5">
        <v>0</v>
      </c>
      <c r="V119" s="5" t="s">
        <v>427</v>
      </c>
    </row>
    <row r="120" spans="1:22" customFormat="1">
      <c r="A120" s="5" t="s">
        <v>425</v>
      </c>
      <c r="B120" s="5">
        <v>39508</v>
      </c>
      <c r="C120" s="5" t="s">
        <v>449</v>
      </c>
      <c r="D120" s="5" t="s">
        <v>450</v>
      </c>
      <c r="E120" s="5" t="s">
        <v>430</v>
      </c>
      <c r="F120" s="5" t="s">
        <v>431</v>
      </c>
      <c r="G120" s="5"/>
      <c r="H120" s="5" t="s">
        <v>15</v>
      </c>
      <c r="I120" s="5"/>
      <c r="J120" s="6">
        <v>121212</v>
      </c>
      <c r="K120" s="5" t="s">
        <v>440</v>
      </c>
      <c r="L120" s="5"/>
      <c r="M120" s="5"/>
      <c r="N120" s="5"/>
      <c r="O120" s="5"/>
      <c r="P120" s="5"/>
      <c r="Q120" s="5"/>
      <c r="R120" s="5" t="s">
        <v>13</v>
      </c>
      <c r="S120" s="5"/>
      <c r="T120" s="5">
        <v>34282.769999999997</v>
      </c>
      <c r="U120" s="5">
        <v>22632.67</v>
      </c>
      <c r="V120" s="5" t="s">
        <v>427</v>
      </c>
    </row>
    <row r="121" spans="1:22" customFormat="1">
      <c r="A121" s="5" t="s">
        <v>425</v>
      </c>
      <c r="B121" s="5">
        <v>154196</v>
      </c>
      <c r="C121" s="5" t="s">
        <v>420</v>
      </c>
      <c r="D121" s="5" t="s">
        <v>451</v>
      </c>
      <c r="E121" s="5" t="s">
        <v>452</v>
      </c>
      <c r="F121" s="5" t="s">
        <v>453</v>
      </c>
      <c r="G121" s="5" t="s">
        <v>454</v>
      </c>
      <c r="H121" s="5" t="s">
        <v>17</v>
      </c>
      <c r="I121" s="5" t="s">
        <v>420</v>
      </c>
      <c r="J121" s="6">
        <v>157181</v>
      </c>
      <c r="K121" s="5" t="s">
        <v>455</v>
      </c>
      <c r="L121" s="5"/>
      <c r="M121" s="5"/>
      <c r="N121" s="5"/>
      <c r="O121" s="5"/>
      <c r="P121" s="5"/>
      <c r="Q121" s="5"/>
      <c r="R121" s="5" t="s">
        <v>13</v>
      </c>
      <c r="S121" s="5"/>
      <c r="T121" s="5">
        <v>18629.849999999999</v>
      </c>
      <c r="U121" s="5">
        <v>0</v>
      </c>
      <c r="V121" s="5" t="s">
        <v>427</v>
      </c>
    </row>
    <row r="122" spans="1:22" customFormat="1">
      <c r="A122" s="5" t="s">
        <v>425</v>
      </c>
      <c r="B122" s="5">
        <v>305799</v>
      </c>
      <c r="C122" s="5">
        <v>485</v>
      </c>
      <c r="D122" s="5" t="s">
        <v>456</v>
      </c>
      <c r="E122" s="5" t="s">
        <v>425</v>
      </c>
      <c r="F122" s="5" t="s">
        <v>425</v>
      </c>
      <c r="G122" s="5" t="s">
        <v>457</v>
      </c>
      <c r="H122" s="5" t="s">
        <v>15</v>
      </c>
      <c r="I122" s="5"/>
      <c r="J122" s="6">
        <v>393488</v>
      </c>
      <c r="K122" s="5" t="s">
        <v>458</v>
      </c>
      <c r="L122" s="5"/>
      <c r="M122" s="5"/>
      <c r="N122" s="5"/>
      <c r="O122" s="5"/>
      <c r="P122" s="5"/>
      <c r="Q122" s="5"/>
      <c r="R122" s="5" t="s">
        <v>13</v>
      </c>
      <c r="S122" s="5"/>
      <c r="T122" s="5">
        <v>21137.94</v>
      </c>
      <c r="U122" s="5">
        <v>264289.33</v>
      </c>
      <c r="V122" s="5"/>
    </row>
    <row r="123" spans="1:22" customFormat="1">
      <c r="A123" s="5" t="s">
        <v>425</v>
      </c>
      <c r="B123" s="5">
        <v>148750</v>
      </c>
      <c r="C123" s="5" t="s">
        <v>459</v>
      </c>
      <c r="D123" s="5" t="s">
        <v>460</v>
      </c>
      <c r="E123" s="5" t="s">
        <v>461</v>
      </c>
      <c r="F123" s="5" t="s">
        <v>462</v>
      </c>
      <c r="G123" s="5" t="s">
        <v>15</v>
      </c>
      <c r="H123" s="5" t="s">
        <v>15</v>
      </c>
      <c r="I123" s="5"/>
      <c r="J123" s="6">
        <v>407214</v>
      </c>
      <c r="K123" s="5" t="s">
        <v>463</v>
      </c>
      <c r="L123" s="5"/>
      <c r="M123" s="5"/>
      <c r="N123" s="5"/>
      <c r="O123" s="5"/>
      <c r="P123" s="5"/>
      <c r="Q123" s="5"/>
      <c r="R123" s="5" t="s">
        <v>13</v>
      </c>
      <c r="S123" s="5"/>
      <c r="T123" s="5">
        <v>8817.98</v>
      </c>
      <c r="U123" s="5">
        <v>264387.61</v>
      </c>
      <c r="V123" s="5" t="s">
        <v>427</v>
      </c>
    </row>
    <row r="124" spans="1:22" customFormat="1">
      <c r="A124" s="5" t="s">
        <v>425</v>
      </c>
      <c r="B124" s="5">
        <v>323655</v>
      </c>
      <c r="C124" s="5" t="s">
        <v>464</v>
      </c>
      <c r="D124" s="5" t="s">
        <v>465</v>
      </c>
      <c r="E124" s="5" t="s">
        <v>466</v>
      </c>
      <c r="F124" s="5" t="s">
        <v>467</v>
      </c>
      <c r="G124" s="5" t="s">
        <v>468</v>
      </c>
      <c r="H124" s="5" t="s">
        <v>17</v>
      </c>
      <c r="I124" s="5" t="s">
        <v>469</v>
      </c>
      <c r="J124" s="6">
        <v>407346</v>
      </c>
      <c r="K124" s="5" t="s">
        <v>470</v>
      </c>
      <c r="L124" s="5"/>
      <c r="M124" s="5"/>
      <c r="N124" s="5"/>
      <c r="O124" s="5"/>
      <c r="P124" s="5"/>
      <c r="Q124" s="5"/>
      <c r="R124" s="5" t="s">
        <v>13</v>
      </c>
      <c r="S124" s="5"/>
      <c r="T124" s="5">
        <v>8817.98</v>
      </c>
      <c r="U124" s="5">
        <v>0</v>
      </c>
      <c r="V124" s="5" t="s">
        <v>427</v>
      </c>
    </row>
    <row r="125" spans="1:22" customFormat="1">
      <c r="A125" s="5" t="s">
        <v>425</v>
      </c>
      <c r="B125" s="5">
        <v>267602</v>
      </c>
      <c r="C125" s="5" t="s">
        <v>471</v>
      </c>
      <c r="D125" s="5" t="s">
        <v>472</v>
      </c>
      <c r="E125" s="5" t="s">
        <v>473</v>
      </c>
      <c r="F125" s="5" t="s">
        <v>474</v>
      </c>
      <c r="G125" s="5" t="s">
        <v>475</v>
      </c>
      <c r="H125" s="5" t="s">
        <v>17</v>
      </c>
      <c r="I125" s="5" t="s">
        <v>21</v>
      </c>
      <c r="J125" s="6">
        <v>407349</v>
      </c>
      <c r="K125" s="5" t="s">
        <v>476</v>
      </c>
      <c r="L125" s="5"/>
      <c r="M125" s="5"/>
      <c r="N125" s="5"/>
      <c r="O125" s="5"/>
      <c r="P125" s="5"/>
      <c r="Q125" s="5"/>
      <c r="R125" s="5" t="s">
        <v>13</v>
      </c>
      <c r="S125" s="5"/>
      <c r="T125" s="5">
        <v>8817.98</v>
      </c>
      <c r="U125" s="5">
        <v>65000.1</v>
      </c>
      <c r="V125" s="5" t="s">
        <v>427</v>
      </c>
    </row>
    <row r="126" spans="1:22" customFormat="1">
      <c r="A126" s="5" t="s">
        <v>425</v>
      </c>
      <c r="B126" s="5">
        <v>258882</v>
      </c>
      <c r="C126" s="5" t="s">
        <v>477</v>
      </c>
      <c r="D126" s="5" t="s">
        <v>478</v>
      </c>
      <c r="E126" s="5" t="s">
        <v>479</v>
      </c>
      <c r="F126" s="5" t="s">
        <v>480</v>
      </c>
      <c r="G126" s="5"/>
      <c r="H126" s="5" t="s">
        <v>15</v>
      </c>
      <c r="I126" s="5"/>
      <c r="J126" s="6">
        <v>407991</v>
      </c>
      <c r="K126" s="5" t="s">
        <v>481</v>
      </c>
      <c r="L126" s="5"/>
      <c r="M126" s="5"/>
      <c r="N126" s="5"/>
      <c r="O126" s="5"/>
      <c r="P126" s="5"/>
      <c r="Q126" s="5"/>
      <c r="R126" s="5" t="s">
        <v>13</v>
      </c>
      <c r="S126" s="5"/>
      <c r="T126" s="5">
        <v>8640</v>
      </c>
      <c r="U126" s="5">
        <v>110176.25</v>
      </c>
      <c r="V126" s="5" t="s">
        <v>427</v>
      </c>
    </row>
    <row r="127" spans="1:22" customFormat="1">
      <c r="A127" s="5" t="s">
        <v>425</v>
      </c>
      <c r="B127" s="5">
        <v>46763</v>
      </c>
      <c r="C127" s="5">
        <v>1363</v>
      </c>
      <c r="D127" s="5" t="s">
        <v>479</v>
      </c>
      <c r="E127" s="5" t="s">
        <v>482</v>
      </c>
      <c r="F127" s="5" t="s">
        <v>483</v>
      </c>
      <c r="G127" s="5"/>
      <c r="H127" s="5" t="s">
        <v>15</v>
      </c>
      <c r="I127" s="5"/>
      <c r="J127" s="6">
        <v>408000</v>
      </c>
      <c r="K127" s="5" t="s">
        <v>484</v>
      </c>
      <c r="L127" s="5"/>
      <c r="M127" s="5"/>
      <c r="N127" s="5"/>
      <c r="O127" s="5"/>
      <c r="P127" s="5"/>
      <c r="Q127" s="5"/>
      <c r="R127" s="5" t="s">
        <v>13</v>
      </c>
      <c r="S127" s="5"/>
      <c r="T127" s="5">
        <v>7700</v>
      </c>
      <c r="U127" s="5">
        <v>129144.56999999999</v>
      </c>
      <c r="V127" s="5"/>
    </row>
    <row r="128" spans="1:22">
      <c r="A128" s="5" t="s">
        <v>489</v>
      </c>
      <c r="B128" s="5">
        <v>12951</v>
      </c>
      <c r="C128" s="5" t="s">
        <v>485</v>
      </c>
      <c r="D128" s="5" t="s">
        <v>486</v>
      </c>
      <c r="E128" s="5" t="s">
        <v>487</v>
      </c>
      <c r="F128" s="5" t="s">
        <v>487</v>
      </c>
      <c r="G128" s="5" t="s">
        <v>488</v>
      </c>
      <c r="H128" s="5" t="s">
        <v>24</v>
      </c>
      <c r="I128" s="5" t="s">
        <v>25</v>
      </c>
      <c r="J128" s="5">
        <v>14204</v>
      </c>
      <c r="K128" s="5" t="s">
        <v>490</v>
      </c>
      <c r="L128" s="5"/>
      <c r="M128" s="5"/>
      <c r="N128" s="5"/>
      <c r="O128" s="5"/>
      <c r="P128" s="5"/>
      <c r="Q128" s="5"/>
      <c r="R128" s="5" t="s">
        <v>13</v>
      </c>
      <c r="S128" s="5"/>
      <c r="T128" s="5">
        <v>10000</v>
      </c>
      <c r="U128" s="5">
        <v>251054.24</v>
      </c>
      <c r="V128" s="8" t="s">
        <v>491</v>
      </c>
    </row>
    <row r="129" spans="1:22" ht="60">
      <c r="A129" s="5" t="s">
        <v>489</v>
      </c>
      <c r="B129" s="5">
        <v>14981</v>
      </c>
      <c r="C129" s="5" t="s">
        <v>492</v>
      </c>
      <c r="D129" s="5" t="s">
        <v>492</v>
      </c>
      <c r="E129" s="5" t="s">
        <v>493</v>
      </c>
      <c r="F129" s="5" t="s">
        <v>493</v>
      </c>
      <c r="G129" s="5" t="s">
        <v>22</v>
      </c>
      <c r="H129" s="5" t="s">
        <v>24</v>
      </c>
      <c r="I129" s="5" t="s">
        <v>25</v>
      </c>
      <c r="J129" s="5">
        <v>16655</v>
      </c>
      <c r="K129" s="5" t="s">
        <v>494</v>
      </c>
      <c r="L129" s="5"/>
      <c r="M129" s="5"/>
      <c r="N129" s="5"/>
      <c r="O129" s="5"/>
      <c r="P129" s="5"/>
      <c r="Q129" s="5"/>
      <c r="R129" s="5" t="s">
        <v>13</v>
      </c>
      <c r="S129" s="5"/>
      <c r="T129" s="5">
        <v>470.95</v>
      </c>
      <c r="U129" s="5">
        <v>35101.26</v>
      </c>
      <c r="V129" s="9" t="s">
        <v>496</v>
      </c>
    </row>
    <row r="130" spans="1:22" ht="45">
      <c r="A130" s="5" t="s">
        <v>489</v>
      </c>
      <c r="B130" s="5">
        <v>15355</v>
      </c>
      <c r="C130" s="5" t="s">
        <v>497</v>
      </c>
      <c r="D130" s="5" t="s">
        <v>497</v>
      </c>
      <c r="E130" s="5" t="s">
        <v>498</v>
      </c>
      <c r="F130" s="5" t="s">
        <v>498</v>
      </c>
      <c r="G130" s="5" t="s">
        <v>22</v>
      </c>
      <c r="H130" s="5" t="s">
        <v>24</v>
      </c>
      <c r="I130" s="5" t="s">
        <v>25</v>
      </c>
      <c r="J130" s="5">
        <v>17064</v>
      </c>
      <c r="K130" s="5" t="s">
        <v>499</v>
      </c>
      <c r="L130" s="5"/>
      <c r="M130" s="5"/>
      <c r="N130" s="5"/>
      <c r="O130" s="5"/>
      <c r="P130" s="5"/>
      <c r="Q130" s="5"/>
      <c r="R130" s="5" t="s">
        <v>13</v>
      </c>
      <c r="S130" s="5"/>
      <c r="T130" s="5">
        <v>1900</v>
      </c>
      <c r="U130" s="5">
        <v>57222.44</v>
      </c>
      <c r="V130" s="9" t="s">
        <v>500</v>
      </c>
    </row>
    <row r="131" spans="1:22" ht="60">
      <c r="A131" s="5" t="s">
        <v>489</v>
      </c>
      <c r="B131" s="5">
        <v>55855</v>
      </c>
      <c r="C131" s="5" t="s">
        <v>501</v>
      </c>
      <c r="D131" s="5" t="s">
        <v>502</v>
      </c>
      <c r="E131" s="5" t="s">
        <v>503</v>
      </c>
      <c r="F131" s="5" t="s">
        <v>503</v>
      </c>
      <c r="G131" s="5" t="s">
        <v>504</v>
      </c>
      <c r="H131" s="5" t="s">
        <v>24</v>
      </c>
      <c r="I131" s="5" t="s">
        <v>25</v>
      </c>
      <c r="J131" s="5">
        <v>77256</v>
      </c>
      <c r="K131" s="5" t="s">
        <v>505</v>
      </c>
      <c r="L131" s="5"/>
      <c r="M131" s="5"/>
      <c r="N131" s="5"/>
      <c r="O131" s="5"/>
      <c r="P131" s="5"/>
      <c r="Q131" s="5"/>
      <c r="R131" s="5" t="s">
        <v>13</v>
      </c>
      <c r="S131" s="5"/>
      <c r="T131" s="5">
        <v>428.56</v>
      </c>
      <c r="U131" s="5">
        <v>53976.899999999994</v>
      </c>
      <c r="V131" s="9" t="s">
        <v>496</v>
      </c>
    </row>
    <row r="132" spans="1:22" ht="60">
      <c r="A132" s="5" t="s">
        <v>489</v>
      </c>
      <c r="B132" s="5">
        <v>46430</v>
      </c>
      <c r="C132" s="5">
        <v>1678</v>
      </c>
      <c r="D132" s="5" t="s">
        <v>506</v>
      </c>
      <c r="E132" s="5" t="s">
        <v>507</v>
      </c>
      <c r="F132" s="5" t="s">
        <v>487</v>
      </c>
      <c r="G132" s="5" t="s">
        <v>221</v>
      </c>
      <c r="H132" s="5" t="s">
        <v>15</v>
      </c>
      <c r="I132" s="5"/>
      <c r="J132" s="5">
        <v>85885</v>
      </c>
      <c r="K132" s="5" t="s">
        <v>508</v>
      </c>
      <c r="L132" s="5"/>
      <c r="M132" s="5"/>
      <c r="N132" s="5"/>
      <c r="O132" s="5"/>
      <c r="P132" s="5"/>
      <c r="Q132" s="5"/>
      <c r="R132" s="5" t="s">
        <v>13</v>
      </c>
      <c r="S132" s="5"/>
      <c r="T132" s="5">
        <v>6009</v>
      </c>
      <c r="U132" s="5">
        <v>486814.28</v>
      </c>
      <c r="V132" s="9" t="s">
        <v>496</v>
      </c>
    </row>
    <row r="133" spans="1:22" ht="60">
      <c r="A133" s="5" t="s">
        <v>489</v>
      </c>
      <c r="B133" s="5">
        <v>58514</v>
      </c>
      <c r="C133" s="5" t="s">
        <v>509</v>
      </c>
      <c r="D133" s="5" t="s">
        <v>510</v>
      </c>
      <c r="E133" s="5" t="s">
        <v>503</v>
      </c>
      <c r="F133" s="5" t="s">
        <v>503</v>
      </c>
      <c r="G133" s="5" t="s">
        <v>22</v>
      </c>
      <c r="H133" s="5" t="s">
        <v>24</v>
      </c>
      <c r="I133" s="5" t="s">
        <v>25</v>
      </c>
      <c r="J133" s="5">
        <v>86175</v>
      </c>
      <c r="K133" s="5" t="s">
        <v>511</v>
      </c>
      <c r="L133" s="5"/>
      <c r="M133" s="5"/>
      <c r="N133" s="5"/>
      <c r="O133" s="5"/>
      <c r="P133" s="5"/>
      <c r="Q133" s="5"/>
      <c r="R133" s="5" t="s">
        <v>13</v>
      </c>
      <c r="S133" s="5"/>
      <c r="T133" s="5">
        <v>784.58</v>
      </c>
      <c r="U133" s="5">
        <v>66248.39</v>
      </c>
      <c r="V133" s="9" t="s">
        <v>496</v>
      </c>
    </row>
    <row r="134" spans="1:22" ht="60">
      <c r="A134" s="5" t="s">
        <v>489</v>
      </c>
      <c r="B134" s="5">
        <v>46466</v>
      </c>
      <c r="C134" s="5">
        <v>1677</v>
      </c>
      <c r="D134" s="5" t="s">
        <v>512</v>
      </c>
      <c r="E134" s="5" t="s">
        <v>507</v>
      </c>
      <c r="F134" s="5" t="s">
        <v>487</v>
      </c>
      <c r="G134" s="5" t="s">
        <v>15</v>
      </c>
      <c r="H134" s="5" t="s">
        <v>15</v>
      </c>
      <c r="I134" s="5"/>
      <c r="J134" s="5">
        <v>87997</v>
      </c>
      <c r="K134" s="5" t="s">
        <v>513</v>
      </c>
      <c r="L134" s="5"/>
      <c r="M134" s="5"/>
      <c r="N134" s="5"/>
      <c r="O134" s="5"/>
      <c r="P134" s="5"/>
      <c r="Q134" s="5"/>
      <c r="R134" s="5" t="s">
        <v>13</v>
      </c>
      <c r="S134" s="5"/>
      <c r="T134" s="5">
        <v>4948.5600000000004</v>
      </c>
      <c r="U134" s="5">
        <v>306857.82</v>
      </c>
      <c r="V134" s="9" t="s">
        <v>496</v>
      </c>
    </row>
    <row r="135" spans="1:22" ht="60">
      <c r="A135" s="5" t="s">
        <v>489</v>
      </c>
      <c r="B135" s="5">
        <v>49209</v>
      </c>
      <c r="C135" s="5" t="s">
        <v>514</v>
      </c>
      <c r="D135" s="5" t="s">
        <v>515</v>
      </c>
      <c r="E135" s="5" t="s">
        <v>516</v>
      </c>
      <c r="F135" s="5" t="s">
        <v>487</v>
      </c>
      <c r="G135" s="5" t="s">
        <v>15</v>
      </c>
      <c r="H135" s="5" t="s">
        <v>15</v>
      </c>
      <c r="I135" s="5"/>
      <c r="J135" s="5">
        <v>91679</v>
      </c>
      <c r="K135" s="5" t="s">
        <v>517</v>
      </c>
      <c r="L135" s="5"/>
      <c r="M135" s="5"/>
      <c r="N135" s="5"/>
      <c r="O135" s="5"/>
      <c r="P135" s="5"/>
      <c r="Q135" s="5"/>
      <c r="R135" s="5" t="s">
        <v>13</v>
      </c>
      <c r="S135" s="5"/>
      <c r="T135" s="5">
        <v>1154.19</v>
      </c>
      <c r="U135" s="5">
        <v>217001.95</v>
      </c>
      <c r="V135" s="9" t="s">
        <v>496</v>
      </c>
    </row>
    <row r="136" spans="1:22">
      <c r="A136" s="5" t="s">
        <v>489</v>
      </c>
      <c r="B136" s="5">
        <v>37848</v>
      </c>
      <c r="C136" s="5" t="s">
        <v>518</v>
      </c>
      <c r="D136" s="5" t="s">
        <v>519</v>
      </c>
      <c r="E136" s="5" t="s">
        <v>516</v>
      </c>
      <c r="F136" s="5" t="s">
        <v>520</v>
      </c>
      <c r="G136" s="5" t="s">
        <v>15</v>
      </c>
      <c r="H136" s="5" t="s">
        <v>15</v>
      </c>
      <c r="I136" s="5"/>
      <c r="J136" s="5">
        <v>95690</v>
      </c>
      <c r="K136" s="5" t="s">
        <v>521</v>
      </c>
      <c r="L136" s="5"/>
      <c r="M136" s="5"/>
      <c r="N136" s="5"/>
      <c r="O136" s="5"/>
      <c r="P136" s="5"/>
      <c r="Q136" s="5"/>
      <c r="R136" s="5" t="s">
        <v>13</v>
      </c>
      <c r="S136" s="5"/>
      <c r="T136" s="5">
        <v>790.56</v>
      </c>
      <c r="U136" s="5">
        <v>107832.78</v>
      </c>
      <c r="V136" s="9" t="s">
        <v>491</v>
      </c>
    </row>
    <row r="137" spans="1:22" ht="60">
      <c r="A137" s="5" t="s">
        <v>489</v>
      </c>
      <c r="B137" s="5">
        <v>49387</v>
      </c>
      <c r="C137" s="5" t="s">
        <v>522</v>
      </c>
      <c r="D137" s="5" t="s">
        <v>523</v>
      </c>
      <c r="E137" s="5" t="s">
        <v>524</v>
      </c>
      <c r="F137" s="5" t="s">
        <v>525</v>
      </c>
      <c r="G137" s="5" t="s">
        <v>15</v>
      </c>
      <c r="H137" s="5" t="s">
        <v>15</v>
      </c>
      <c r="I137" s="5" t="s">
        <v>41</v>
      </c>
      <c r="J137" s="5">
        <v>105474</v>
      </c>
      <c r="K137" s="5" t="s">
        <v>526</v>
      </c>
      <c r="L137" s="5"/>
      <c r="M137" s="5"/>
      <c r="N137" s="5"/>
      <c r="O137" s="5"/>
      <c r="P137" s="5"/>
      <c r="Q137" s="5"/>
      <c r="R137" s="5" t="s">
        <v>13</v>
      </c>
      <c r="S137" s="5"/>
      <c r="T137" s="5">
        <v>7320.5</v>
      </c>
      <c r="U137" s="5">
        <v>211323.53</v>
      </c>
      <c r="V137" s="9" t="s">
        <v>496</v>
      </c>
    </row>
    <row r="138" spans="1:22">
      <c r="A138" s="5" t="s">
        <v>489</v>
      </c>
      <c r="B138" s="5">
        <v>42753</v>
      </c>
      <c r="C138" s="5" t="s">
        <v>527</v>
      </c>
      <c r="D138" s="5" t="s">
        <v>528</v>
      </c>
      <c r="E138" s="5" t="s">
        <v>516</v>
      </c>
      <c r="F138" s="5" t="s">
        <v>520</v>
      </c>
      <c r="G138" s="5" t="s">
        <v>15</v>
      </c>
      <c r="H138" s="5" t="s">
        <v>15</v>
      </c>
      <c r="I138" s="5"/>
      <c r="J138" s="5">
        <v>126599</v>
      </c>
      <c r="K138" s="5" t="s">
        <v>529</v>
      </c>
      <c r="L138" s="5"/>
      <c r="M138" s="5"/>
      <c r="N138" s="5"/>
      <c r="O138" s="5"/>
      <c r="P138" s="5"/>
      <c r="Q138" s="5"/>
      <c r="R138" s="5" t="s">
        <v>13</v>
      </c>
      <c r="S138" s="5"/>
      <c r="T138" s="5">
        <v>1515.22</v>
      </c>
      <c r="U138" s="5">
        <v>130532.65</v>
      </c>
      <c r="V138" s="8"/>
    </row>
    <row r="139" spans="1:22" ht="60">
      <c r="A139" s="5" t="s">
        <v>489</v>
      </c>
      <c r="B139" s="5">
        <v>197828</v>
      </c>
      <c r="C139" s="5" t="s">
        <v>530</v>
      </c>
      <c r="D139" s="5" t="s">
        <v>531</v>
      </c>
      <c r="E139" s="5" t="s">
        <v>489</v>
      </c>
      <c r="F139" s="5" t="s">
        <v>489</v>
      </c>
      <c r="G139" s="5" t="s">
        <v>22</v>
      </c>
      <c r="H139" s="5" t="s">
        <v>24</v>
      </c>
      <c r="I139" s="5" t="s">
        <v>25</v>
      </c>
      <c r="J139" s="5">
        <v>202185</v>
      </c>
      <c r="K139" s="5" t="s">
        <v>532</v>
      </c>
      <c r="L139" s="5"/>
      <c r="M139" s="5"/>
      <c r="N139" s="5"/>
      <c r="O139" s="5"/>
      <c r="P139" s="5"/>
      <c r="Q139" s="5"/>
      <c r="R139" s="5" t="s">
        <v>13</v>
      </c>
      <c r="S139" s="5"/>
      <c r="T139" s="5">
        <v>1556.5</v>
      </c>
      <c r="U139" s="5">
        <v>261902.96000000002</v>
      </c>
      <c r="V139" s="9" t="s">
        <v>496</v>
      </c>
    </row>
    <row r="140" spans="1:22" ht="60">
      <c r="A140" s="5" t="s">
        <v>489</v>
      </c>
      <c r="B140" s="5">
        <v>199969</v>
      </c>
      <c r="C140" s="5" t="s">
        <v>533</v>
      </c>
      <c r="D140" s="5" t="s">
        <v>533</v>
      </c>
      <c r="E140" s="5" t="s">
        <v>489</v>
      </c>
      <c r="F140" s="5" t="s">
        <v>489</v>
      </c>
      <c r="G140" s="5" t="s">
        <v>22</v>
      </c>
      <c r="H140" s="5" t="s">
        <v>24</v>
      </c>
      <c r="I140" s="5" t="s">
        <v>25</v>
      </c>
      <c r="J140" s="5">
        <v>204326</v>
      </c>
      <c r="K140" s="5" t="s">
        <v>534</v>
      </c>
      <c r="L140" s="5"/>
      <c r="M140" s="5"/>
      <c r="N140" s="5"/>
      <c r="O140" s="5"/>
      <c r="P140" s="5"/>
      <c r="Q140" s="5"/>
      <c r="R140" s="5" t="s">
        <v>13</v>
      </c>
      <c r="S140" s="5"/>
      <c r="T140" s="5">
        <v>1650.57</v>
      </c>
      <c r="U140" s="5">
        <v>183744.51</v>
      </c>
      <c r="V140" s="9" t="s">
        <v>496</v>
      </c>
    </row>
    <row r="141" spans="1:22">
      <c r="A141" s="5" t="s">
        <v>489</v>
      </c>
      <c r="B141" s="5">
        <v>208005</v>
      </c>
      <c r="C141" s="5" t="s">
        <v>535</v>
      </c>
      <c r="D141" s="5" t="s">
        <v>536</v>
      </c>
      <c r="E141" s="5" t="s">
        <v>493</v>
      </c>
      <c r="F141" s="5" t="s">
        <v>493</v>
      </c>
      <c r="G141" s="5" t="s">
        <v>22</v>
      </c>
      <c r="H141" s="5" t="s">
        <v>24</v>
      </c>
      <c r="I141" s="5" t="s">
        <v>25</v>
      </c>
      <c r="J141" s="5">
        <v>213345</v>
      </c>
      <c r="K141" s="5" t="s">
        <v>537</v>
      </c>
      <c r="L141" s="5"/>
      <c r="M141" s="5"/>
      <c r="N141" s="5"/>
      <c r="O141" s="5"/>
      <c r="P141" s="5"/>
      <c r="Q141" s="5"/>
      <c r="R141" s="5" t="s">
        <v>13</v>
      </c>
      <c r="S141" s="5"/>
      <c r="T141" s="5">
        <v>1240.3499999999999</v>
      </c>
      <c r="U141" s="5">
        <v>240189.97000000003</v>
      </c>
      <c r="V141" s="8" t="s">
        <v>538</v>
      </c>
    </row>
    <row r="142" spans="1:22">
      <c r="A142" s="5" t="s">
        <v>489</v>
      </c>
      <c r="B142" s="5">
        <v>208234</v>
      </c>
      <c r="C142" s="5" t="s">
        <v>539</v>
      </c>
      <c r="D142" s="5" t="s">
        <v>540</v>
      </c>
      <c r="E142" s="5" t="s">
        <v>495</v>
      </c>
      <c r="F142" s="5" t="s">
        <v>493</v>
      </c>
      <c r="G142" s="5" t="s">
        <v>22</v>
      </c>
      <c r="H142" s="5" t="s">
        <v>24</v>
      </c>
      <c r="I142" s="5" t="s">
        <v>25</v>
      </c>
      <c r="J142" s="5">
        <v>213574</v>
      </c>
      <c r="K142" s="5" t="s">
        <v>541</v>
      </c>
      <c r="L142" s="5"/>
      <c r="M142" s="5"/>
      <c r="N142" s="5"/>
      <c r="O142" s="5"/>
      <c r="P142" s="5"/>
      <c r="Q142" s="5"/>
      <c r="R142" s="5" t="s">
        <v>13</v>
      </c>
      <c r="S142" s="5"/>
      <c r="T142" s="5">
        <v>1575.72</v>
      </c>
      <c r="U142" s="5">
        <v>153332.18</v>
      </c>
      <c r="V142" s="8"/>
    </row>
    <row r="143" spans="1:22" ht="60">
      <c r="A143" s="5" t="s">
        <v>489</v>
      </c>
      <c r="B143" s="5">
        <v>218501</v>
      </c>
      <c r="C143" s="5" t="s">
        <v>542</v>
      </c>
      <c r="D143" s="5" t="s">
        <v>542</v>
      </c>
      <c r="E143" s="5" t="s">
        <v>543</v>
      </c>
      <c r="F143" s="5" t="s">
        <v>543</v>
      </c>
      <c r="G143" s="5"/>
      <c r="H143" s="5" t="s">
        <v>17</v>
      </c>
      <c r="I143" s="5"/>
      <c r="J143" s="5">
        <v>223900</v>
      </c>
      <c r="K143" s="5" t="s">
        <v>544</v>
      </c>
      <c r="L143" s="5"/>
      <c r="M143" s="5"/>
      <c r="N143" s="5"/>
      <c r="O143" s="5"/>
      <c r="P143" s="5"/>
      <c r="Q143" s="5"/>
      <c r="R143" s="5" t="s">
        <v>13</v>
      </c>
      <c r="S143" s="5"/>
      <c r="T143" s="5">
        <v>531.46</v>
      </c>
      <c r="U143" s="5">
        <v>33727.85</v>
      </c>
      <c r="V143" s="9" t="s">
        <v>496</v>
      </c>
    </row>
    <row r="144" spans="1:22" ht="60">
      <c r="A144" s="5" t="s">
        <v>489</v>
      </c>
      <c r="B144" s="5">
        <v>218564</v>
      </c>
      <c r="C144" s="5" t="s">
        <v>545</v>
      </c>
      <c r="D144" s="5" t="s">
        <v>545</v>
      </c>
      <c r="E144" s="5" t="s">
        <v>543</v>
      </c>
      <c r="F144" s="5" t="s">
        <v>543</v>
      </c>
      <c r="G144" s="5"/>
      <c r="H144" s="5" t="s">
        <v>24</v>
      </c>
      <c r="I144" s="5"/>
      <c r="J144" s="5">
        <v>223963</v>
      </c>
      <c r="K144" s="5" t="s">
        <v>546</v>
      </c>
      <c r="L144" s="5"/>
      <c r="M144" s="5"/>
      <c r="N144" s="5"/>
      <c r="O144" s="5"/>
      <c r="P144" s="5"/>
      <c r="Q144" s="5"/>
      <c r="R144" s="5" t="s">
        <v>13</v>
      </c>
      <c r="S144" s="5"/>
      <c r="T144" s="5">
        <v>1417.27</v>
      </c>
      <c r="U144" s="5">
        <v>194361.49</v>
      </c>
      <c r="V144" s="9" t="s">
        <v>496</v>
      </c>
    </row>
    <row r="145" spans="1:22">
      <c r="A145" s="5" t="s">
        <v>489</v>
      </c>
      <c r="B145" s="5">
        <v>256166</v>
      </c>
      <c r="C145" s="5" t="s">
        <v>547</v>
      </c>
      <c r="D145" s="5" t="s">
        <v>486</v>
      </c>
      <c r="E145" s="5" t="s">
        <v>548</v>
      </c>
      <c r="F145" s="5" t="s">
        <v>548</v>
      </c>
      <c r="G145" s="5" t="s">
        <v>549</v>
      </c>
      <c r="H145" s="5" t="s">
        <v>17</v>
      </c>
      <c r="I145" s="5" t="s">
        <v>550</v>
      </c>
      <c r="J145" s="5">
        <v>316044</v>
      </c>
      <c r="K145" s="5" t="s">
        <v>551</v>
      </c>
      <c r="L145" s="5"/>
      <c r="M145" s="5"/>
      <c r="N145" s="5"/>
      <c r="O145" s="5"/>
      <c r="P145" s="5"/>
      <c r="Q145" s="5"/>
      <c r="R145" s="5" t="s">
        <v>13</v>
      </c>
      <c r="S145" s="5"/>
      <c r="T145" s="5">
        <v>10000</v>
      </c>
      <c r="U145" s="5">
        <v>276260.42</v>
      </c>
      <c r="V145" s="9" t="s">
        <v>491</v>
      </c>
    </row>
    <row r="146" spans="1:22">
      <c r="A146" s="5" t="s">
        <v>489</v>
      </c>
      <c r="B146" s="5">
        <v>263197</v>
      </c>
      <c r="C146" s="5" t="s">
        <v>552</v>
      </c>
      <c r="D146" s="5" t="s">
        <v>553</v>
      </c>
      <c r="E146" s="5" t="s">
        <v>554</v>
      </c>
      <c r="F146" s="5" t="s">
        <v>554</v>
      </c>
      <c r="G146" s="5" t="s">
        <v>555</v>
      </c>
      <c r="H146" s="5" t="s">
        <v>17</v>
      </c>
      <c r="I146" s="5" t="s">
        <v>556</v>
      </c>
      <c r="J146" s="5">
        <v>327139</v>
      </c>
      <c r="K146" s="5" t="s">
        <v>557</v>
      </c>
      <c r="L146" s="5"/>
      <c r="M146" s="5"/>
      <c r="N146" s="5"/>
      <c r="O146" s="5"/>
      <c r="P146" s="5"/>
      <c r="Q146" s="5"/>
      <c r="R146" s="5" t="s">
        <v>13</v>
      </c>
      <c r="S146" s="5"/>
      <c r="T146" s="5">
        <v>10000</v>
      </c>
      <c r="U146" s="5">
        <v>452712.35</v>
      </c>
      <c r="V146" s="9" t="s">
        <v>491</v>
      </c>
    </row>
    <row r="147" spans="1:22" ht="60">
      <c r="A147" s="5" t="s">
        <v>489</v>
      </c>
      <c r="B147" s="5">
        <v>300584</v>
      </c>
      <c r="C147" s="5" t="s">
        <v>558</v>
      </c>
      <c r="D147" s="5" t="s">
        <v>558</v>
      </c>
      <c r="E147" s="5" t="s">
        <v>520</v>
      </c>
      <c r="F147" s="5" t="s">
        <v>520</v>
      </c>
      <c r="G147" s="5" t="s">
        <v>559</v>
      </c>
      <c r="H147" s="5" t="s">
        <v>17</v>
      </c>
      <c r="I147" s="5" t="s">
        <v>560</v>
      </c>
      <c r="J147" s="5">
        <v>386154</v>
      </c>
      <c r="K147" s="5" t="s">
        <v>558</v>
      </c>
      <c r="L147" s="5"/>
      <c r="M147" s="5"/>
      <c r="N147" s="5"/>
      <c r="O147" s="5"/>
      <c r="P147" s="5"/>
      <c r="Q147" s="5"/>
      <c r="R147" s="5" t="s">
        <v>13</v>
      </c>
      <c r="S147" s="5"/>
      <c r="T147" s="5">
        <v>219.08</v>
      </c>
      <c r="U147" s="5">
        <v>11138.16</v>
      </c>
      <c r="V147" s="9" t="s">
        <v>496</v>
      </c>
    </row>
    <row r="148" spans="1:22">
      <c r="A148" s="5" t="s">
        <v>489</v>
      </c>
      <c r="B148" s="5">
        <v>302701</v>
      </c>
      <c r="C148" s="5" t="s">
        <v>561</v>
      </c>
      <c r="D148" s="5" t="s">
        <v>562</v>
      </c>
      <c r="E148" s="5" t="s">
        <v>489</v>
      </c>
      <c r="F148" s="5" t="s">
        <v>489</v>
      </c>
      <c r="G148" s="5" t="s">
        <v>563</v>
      </c>
      <c r="H148" s="5" t="s">
        <v>15</v>
      </c>
      <c r="I148" s="5"/>
      <c r="J148" s="5">
        <v>390053</v>
      </c>
      <c r="K148" s="5" t="s">
        <v>564</v>
      </c>
      <c r="L148" s="5"/>
      <c r="M148" s="5"/>
      <c r="N148" s="5"/>
      <c r="O148" s="5"/>
      <c r="P148" s="5"/>
      <c r="Q148" s="5"/>
      <c r="R148" s="5" t="s">
        <v>13</v>
      </c>
      <c r="S148" s="5"/>
      <c r="T148" s="5">
        <v>1762.48</v>
      </c>
      <c r="U148" s="5">
        <v>26245.989999999998</v>
      </c>
      <c r="V148" s="8" t="s">
        <v>565</v>
      </c>
    </row>
    <row r="149" spans="1:22">
      <c r="A149" s="5" t="s">
        <v>489</v>
      </c>
      <c r="B149" s="5">
        <v>302976</v>
      </c>
      <c r="C149" s="5" t="s">
        <v>566</v>
      </c>
      <c r="D149" s="5" t="s">
        <v>567</v>
      </c>
      <c r="E149" s="5" t="s">
        <v>487</v>
      </c>
      <c r="F149" s="5" t="s">
        <v>487</v>
      </c>
      <c r="G149" s="5" t="s">
        <v>303</v>
      </c>
      <c r="H149" s="5" t="s">
        <v>15</v>
      </c>
      <c r="I149" s="5"/>
      <c r="J149" s="5">
        <v>390674</v>
      </c>
      <c r="K149" s="5" t="s">
        <v>568</v>
      </c>
      <c r="L149" s="5"/>
      <c r="M149" s="5"/>
      <c r="N149" s="5"/>
      <c r="O149" s="5"/>
      <c r="P149" s="5"/>
      <c r="Q149" s="5"/>
      <c r="R149" s="5" t="s">
        <v>13</v>
      </c>
      <c r="S149" s="5"/>
      <c r="T149" s="5">
        <v>3375.18</v>
      </c>
      <c r="U149" s="5">
        <v>149441.16</v>
      </c>
      <c r="V149" s="8" t="s">
        <v>565</v>
      </c>
    </row>
    <row r="150" spans="1:22" ht="60">
      <c r="A150" s="5" t="s">
        <v>489</v>
      </c>
      <c r="B150" s="5">
        <v>14231</v>
      </c>
      <c r="C150" s="5" t="s">
        <v>569</v>
      </c>
      <c r="D150" s="5" t="s">
        <v>569</v>
      </c>
      <c r="E150" s="5" t="s">
        <v>570</v>
      </c>
      <c r="F150" s="5" t="s">
        <v>570</v>
      </c>
      <c r="G150" s="5" t="s">
        <v>22</v>
      </c>
      <c r="H150" s="5" t="s">
        <v>24</v>
      </c>
      <c r="I150" s="5" t="s">
        <v>25</v>
      </c>
      <c r="J150" s="5">
        <v>394303</v>
      </c>
      <c r="K150" s="5" t="s">
        <v>571</v>
      </c>
      <c r="L150" s="5"/>
      <c r="M150" s="5"/>
      <c r="N150" s="5"/>
      <c r="O150" s="5"/>
      <c r="P150" s="5"/>
      <c r="Q150" s="5"/>
      <c r="R150" s="5" t="s">
        <v>13</v>
      </c>
      <c r="S150" s="5"/>
      <c r="T150" s="5">
        <v>354.41</v>
      </c>
      <c r="U150" s="5">
        <v>62570.68</v>
      </c>
      <c r="V150" s="9" t="s">
        <v>496</v>
      </c>
    </row>
    <row r="151" spans="1:22" ht="60">
      <c r="A151" s="5" t="s">
        <v>489</v>
      </c>
      <c r="B151" s="5">
        <v>285520</v>
      </c>
      <c r="C151" s="5" t="s">
        <v>572</v>
      </c>
      <c r="D151" s="5" t="s">
        <v>573</v>
      </c>
      <c r="E151" s="5" t="s">
        <v>574</v>
      </c>
      <c r="F151" s="5" t="s">
        <v>575</v>
      </c>
      <c r="G151" s="5" t="s">
        <v>38</v>
      </c>
      <c r="H151" s="5" t="s">
        <v>17</v>
      </c>
      <c r="I151" s="5" t="s">
        <v>576</v>
      </c>
      <c r="J151" s="5">
        <v>400082</v>
      </c>
      <c r="K151" s="5" t="s">
        <v>577</v>
      </c>
      <c r="L151" s="5"/>
      <c r="M151" s="5"/>
      <c r="N151" s="5"/>
      <c r="O151" s="5"/>
      <c r="P151" s="5"/>
      <c r="Q151" s="5"/>
      <c r="R151" s="5" t="s">
        <v>13</v>
      </c>
      <c r="S151" s="5"/>
      <c r="T151" s="5">
        <v>9367.35</v>
      </c>
      <c r="U151" s="5">
        <v>346342.33</v>
      </c>
      <c r="V151" s="9" t="s">
        <v>496</v>
      </c>
    </row>
    <row r="152" spans="1:22">
      <c r="A152" s="5" t="s">
        <v>489</v>
      </c>
      <c r="B152" s="5">
        <v>14278</v>
      </c>
      <c r="C152" s="5" t="s">
        <v>578</v>
      </c>
      <c r="D152" s="5" t="s">
        <v>578</v>
      </c>
      <c r="E152" s="5" t="s">
        <v>579</v>
      </c>
      <c r="F152" s="5" t="s">
        <v>579</v>
      </c>
      <c r="G152" s="5" t="s">
        <v>22</v>
      </c>
      <c r="H152" s="5" t="s">
        <v>24</v>
      </c>
      <c r="I152" s="5" t="s">
        <v>25</v>
      </c>
      <c r="J152" s="5">
        <v>401084</v>
      </c>
      <c r="K152" s="5" t="s">
        <v>580</v>
      </c>
      <c r="L152" s="5"/>
      <c r="M152" s="5"/>
      <c r="N152" s="5"/>
      <c r="O152" s="5"/>
      <c r="P152" s="5"/>
      <c r="Q152" s="5"/>
      <c r="R152" s="5" t="s">
        <v>13</v>
      </c>
      <c r="S152" s="5"/>
      <c r="T152" s="5">
        <v>1418</v>
      </c>
      <c r="U152" s="5">
        <v>185834.34999999998</v>
      </c>
      <c r="V152" s="8" t="s">
        <v>581</v>
      </c>
    </row>
    <row r="153" spans="1:22" ht="60">
      <c r="A153" s="5" t="s">
        <v>489</v>
      </c>
      <c r="B153" s="5">
        <v>312760</v>
      </c>
      <c r="C153" s="5" t="s">
        <v>582</v>
      </c>
      <c r="D153" s="5" t="s">
        <v>583</v>
      </c>
      <c r="E153" s="5" t="s">
        <v>493</v>
      </c>
      <c r="F153" s="5" t="s">
        <v>493</v>
      </c>
      <c r="G153" s="5" t="s">
        <v>584</v>
      </c>
      <c r="H153" s="5" t="s">
        <v>24</v>
      </c>
      <c r="I153" s="5" t="s">
        <v>25</v>
      </c>
      <c r="J153" s="5">
        <v>401313</v>
      </c>
      <c r="K153" s="5" t="s">
        <v>585</v>
      </c>
      <c r="L153" s="5"/>
      <c r="M153" s="5"/>
      <c r="N153" s="5"/>
      <c r="O153" s="5"/>
      <c r="P153" s="5"/>
      <c r="Q153" s="5"/>
      <c r="R153" s="5" t="s">
        <v>13</v>
      </c>
      <c r="S153" s="5"/>
      <c r="T153" s="5">
        <v>1065</v>
      </c>
      <c r="U153" s="5">
        <v>171572.69</v>
      </c>
      <c r="V153" s="9" t="s">
        <v>496</v>
      </c>
    </row>
    <row r="154" spans="1:22" ht="60">
      <c r="A154" s="5" t="s">
        <v>489</v>
      </c>
      <c r="B154" s="5">
        <v>167902</v>
      </c>
      <c r="C154" s="5" t="s">
        <v>586</v>
      </c>
      <c r="D154" s="5" t="s">
        <v>587</v>
      </c>
      <c r="E154" s="5" t="s">
        <v>489</v>
      </c>
      <c r="F154" s="5" t="s">
        <v>489</v>
      </c>
      <c r="G154" s="5" t="s">
        <v>22</v>
      </c>
      <c r="H154" s="5" t="s">
        <v>24</v>
      </c>
      <c r="I154" s="5" t="s">
        <v>25</v>
      </c>
      <c r="J154" s="5">
        <v>402378</v>
      </c>
      <c r="K154" s="5" t="s">
        <v>588</v>
      </c>
      <c r="L154" s="5"/>
      <c r="M154" s="5"/>
      <c r="N154" s="5"/>
      <c r="O154" s="5"/>
      <c r="P154" s="5"/>
      <c r="Q154" s="5"/>
      <c r="R154" s="5" t="s">
        <v>13</v>
      </c>
      <c r="S154" s="5"/>
      <c r="T154" s="5">
        <v>1948.71</v>
      </c>
      <c r="U154" s="5">
        <v>178234.83</v>
      </c>
      <c r="V154" s="9" t="s">
        <v>496</v>
      </c>
    </row>
    <row r="155" spans="1:22" ht="60">
      <c r="A155" s="5" t="s">
        <v>489</v>
      </c>
      <c r="B155" s="5">
        <v>5092</v>
      </c>
      <c r="C155" s="5" t="s">
        <v>56</v>
      </c>
      <c r="D155" s="5" t="s">
        <v>589</v>
      </c>
      <c r="E155" s="5" t="s">
        <v>590</v>
      </c>
      <c r="F155" s="5" t="s">
        <v>590</v>
      </c>
      <c r="G155" s="5" t="s">
        <v>591</v>
      </c>
      <c r="H155" s="5" t="s">
        <v>17</v>
      </c>
      <c r="I155" s="5" t="s">
        <v>21</v>
      </c>
      <c r="J155" s="5">
        <v>404988</v>
      </c>
      <c r="K155" s="5" t="s">
        <v>592</v>
      </c>
      <c r="L155" s="5"/>
      <c r="M155" s="5"/>
      <c r="N155" s="5"/>
      <c r="O155" s="5"/>
      <c r="P155" s="5"/>
      <c r="Q155" s="5"/>
      <c r="R155" s="5" t="s">
        <v>13</v>
      </c>
      <c r="S155" s="5"/>
      <c r="T155" s="5">
        <v>8228.2199999999993</v>
      </c>
      <c r="U155" s="5">
        <v>655548.96</v>
      </c>
      <c r="V155" s="9" t="s">
        <v>496</v>
      </c>
    </row>
    <row r="156" spans="1:22">
      <c r="A156" s="5" t="s">
        <v>489</v>
      </c>
      <c r="B156" s="5">
        <v>10669</v>
      </c>
      <c r="C156" s="5" t="s">
        <v>593</v>
      </c>
      <c r="D156" s="5" t="s">
        <v>594</v>
      </c>
      <c r="E156" s="5" t="s">
        <v>595</v>
      </c>
      <c r="F156" s="5" t="s">
        <v>595</v>
      </c>
      <c r="G156" s="5" t="s">
        <v>596</v>
      </c>
      <c r="H156" s="5" t="s">
        <v>24</v>
      </c>
      <c r="I156" s="5" t="s">
        <v>25</v>
      </c>
      <c r="J156" s="5">
        <v>405291</v>
      </c>
      <c r="K156" s="5" t="s">
        <v>597</v>
      </c>
      <c r="L156" s="5"/>
      <c r="M156" s="5"/>
      <c r="N156" s="5"/>
      <c r="O156" s="5"/>
      <c r="P156" s="5"/>
      <c r="Q156" s="5"/>
      <c r="R156" s="5" t="s">
        <v>13</v>
      </c>
      <c r="S156" s="5"/>
      <c r="T156" s="5">
        <v>988.3</v>
      </c>
      <c r="U156" s="5">
        <v>84419.9</v>
      </c>
      <c r="V156" s="9" t="s">
        <v>598</v>
      </c>
    </row>
    <row r="157" spans="1:22">
      <c r="A157" s="5" t="s">
        <v>489</v>
      </c>
      <c r="B157" s="5">
        <v>323380</v>
      </c>
      <c r="C157" s="5" t="s">
        <v>599</v>
      </c>
      <c r="D157" s="5" t="s">
        <v>520</v>
      </c>
      <c r="E157" s="5" t="s">
        <v>520</v>
      </c>
      <c r="F157" s="5" t="s">
        <v>520</v>
      </c>
      <c r="G157" s="5" t="s">
        <v>15</v>
      </c>
      <c r="H157" s="5" t="s">
        <v>15</v>
      </c>
      <c r="I157" s="5" t="s">
        <v>41</v>
      </c>
      <c r="J157" s="5">
        <v>407016</v>
      </c>
      <c r="K157" s="5" t="s">
        <v>600</v>
      </c>
      <c r="L157" s="5"/>
      <c r="M157" s="5"/>
      <c r="N157" s="5"/>
      <c r="O157" s="5"/>
      <c r="P157" s="5"/>
      <c r="Q157" s="5"/>
      <c r="R157" s="5" t="s">
        <v>13</v>
      </c>
      <c r="S157" s="5"/>
      <c r="T157" s="5">
        <v>6000</v>
      </c>
      <c r="U157" s="5">
        <v>426090.38</v>
      </c>
      <c r="V157" s="9" t="s">
        <v>491</v>
      </c>
    </row>
    <row r="158" spans="1:22">
      <c r="A158" s="5" t="s">
        <v>489</v>
      </c>
      <c r="B158" s="5">
        <v>41482</v>
      </c>
      <c r="C158" s="5" t="s">
        <v>601</v>
      </c>
      <c r="D158" s="5" t="s">
        <v>602</v>
      </c>
      <c r="E158" s="5" t="s">
        <v>603</v>
      </c>
      <c r="F158" s="5" t="s">
        <v>604</v>
      </c>
      <c r="G158" s="5" t="s">
        <v>15</v>
      </c>
      <c r="H158" s="5" t="s">
        <v>15</v>
      </c>
      <c r="I158" s="5"/>
      <c r="J158" s="5">
        <v>407212</v>
      </c>
      <c r="K158" s="5" t="s">
        <v>605</v>
      </c>
      <c r="L158" s="5"/>
      <c r="M158" s="5"/>
      <c r="N158" s="5"/>
      <c r="O158" s="5"/>
      <c r="P158" s="5"/>
      <c r="Q158" s="5"/>
      <c r="R158" s="5" t="s">
        <v>13</v>
      </c>
      <c r="S158" s="5"/>
      <c r="T158" s="5">
        <v>6802.38</v>
      </c>
      <c r="U158" s="5">
        <v>374866.2</v>
      </c>
      <c r="V158" s="9" t="s">
        <v>491</v>
      </c>
    </row>
    <row r="159" spans="1:22">
      <c r="A159" s="5" t="s">
        <v>489</v>
      </c>
      <c r="B159" s="5">
        <v>49783</v>
      </c>
      <c r="C159" s="5" t="s">
        <v>606</v>
      </c>
      <c r="D159" s="5" t="s">
        <v>607</v>
      </c>
      <c r="E159" s="5" t="s">
        <v>516</v>
      </c>
      <c r="F159" s="5" t="s">
        <v>520</v>
      </c>
      <c r="G159" s="5" t="s">
        <v>15</v>
      </c>
      <c r="H159" s="5" t="s">
        <v>15</v>
      </c>
      <c r="I159" s="5" t="s">
        <v>41</v>
      </c>
      <c r="J159" s="5">
        <v>407228</v>
      </c>
      <c r="K159" s="5" t="s">
        <v>608</v>
      </c>
      <c r="L159" s="5"/>
      <c r="M159" s="5"/>
      <c r="N159" s="5"/>
      <c r="O159" s="5"/>
      <c r="P159" s="5"/>
      <c r="Q159" s="5"/>
      <c r="R159" s="5" t="s">
        <v>13</v>
      </c>
      <c r="S159" s="5"/>
      <c r="T159" s="5">
        <v>6000</v>
      </c>
      <c r="U159" s="5">
        <v>335389.79000000004</v>
      </c>
      <c r="V159" s="9" t="s">
        <v>491</v>
      </c>
    </row>
    <row r="160" spans="1:22">
      <c r="A160" s="5" t="s">
        <v>489</v>
      </c>
      <c r="B160" s="5">
        <v>174067</v>
      </c>
      <c r="C160" s="5" t="s">
        <v>609</v>
      </c>
      <c r="D160" s="5" t="s">
        <v>610</v>
      </c>
      <c r="E160" s="5" t="s">
        <v>516</v>
      </c>
      <c r="F160" s="5" t="s">
        <v>611</v>
      </c>
      <c r="G160" s="5"/>
      <c r="H160" s="5" t="s">
        <v>15</v>
      </c>
      <c r="I160" s="5" t="s">
        <v>41</v>
      </c>
      <c r="J160" s="5">
        <v>408098</v>
      </c>
      <c r="K160" s="5" t="s">
        <v>612</v>
      </c>
      <c r="L160" s="5"/>
      <c r="M160" s="5"/>
      <c r="N160" s="5"/>
      <c r="O160" s="5"/>
      <c r="P160" s="5"/>
      <c r="Q160" s="5"/>
      <c r="R160" s="5" t="s">
        <v>13</v>
      </c>
      <c r="S160" s="5"/>
      <c r="T160" s="5">
        <v>10800</v>
      </c>
      <c r="U160" s="5">
        <v>65693.989999999991</v>
      </c>
      <c r="V160" s="9" t="s">
        <v>491</v>
      </c>
    </row>
    <row r="161" spans="1:22">
      <c r="A161" t="s">
        <v>617</v>
      </c>
      <c r="B161">
        <v>99513</v>
      </c>
      <c r="C161" t="s">
        <v>613</v>
      </c>
      <c r="D161" t="s">
        <v>614</v>
      </c>
      <c r="E161" t="s">
        <v>615</v>
      </c>
      <c r="F161" t="s">
        <v>615</v>
      </c>
      <c r="G161" t="s">
        <v>616</v>
      </c>
      <c r="H161" t="s">
        <v>24</v>
      </c>
      <c r="I161"/>
      <c r="J161">
        <v>38900</v>
      </c>
      <c r="K161" t="s">
        <v>618</v>
      </c>
      <c r="L161"/>
      <c r="M161"/>
      <c r="N161"/>
      <c r="O161"/>
      <c r="P161"/>
      <c r="Q161"/>
      <c r="R161" t="s">
        <v>13</v>
      </c>
      <c r="S161"/>
      <c r="T161">
        <v>100</v>
      </c>
      <c r="U161">
        <v>0</v>
      </c>
      <c r="V161"/>
    </row>
    <row r="162" spans="1:22">
      <c r="A162" t="s">
        <v>617</v>
      </c>
      <c r="B162">
        <v>98979</v>
      </c>
      <c r="C162" t="s">
        <v>619</v>
      </c>
      <c r="D162" t="s">
        <v>620</v>
      </c>
      <c r="E162" t="s">
        <v>621</v>
      </c>
      <c r="F162" t="s">
        <v>617</v>
      </c>
      <c r="G162" t="s">
        <v>622</v>
      </c>
      <c r="H162" t="s">
        <v>24</v>
      </c>
      <c r="I162" t="s">
        <v>25</v>
      </c>
      <c r="J162">
        <v>48886</v>
      </c>
      <c r="K162" t="s">
        <v>623</v>
      </c>
      <c r="L162"/>
      <c r="M162"/>
      <c r="N162"/>
      <c r="O162"/>
      <c r="P162"/>
      <c r="Q162"/>
      <c r="R162" t="s">
        <v>13</v>
      </c>
      <c r="S162"/>
      <c r="T162">
        <v>14915.06</v>
      </c>
      <c r="U162">
        <v>0</v>
      </c>
      <c r="V162"/>
    </row>
    <row r="163" spans="1:22">
      <c r="A163" t="s">
        <v>617</v>
      </c>
      <c r="B163">
        <v>99780</v>
      </c>
      <c r="C163" t="s">
        <v>624</v>
      </c>
      <c r="D163" t="s">
        <v>625</v>
      </c>
      <c r="E163" t="s">
        <v>626</v>
      </c>
      <c r="F163" t="s">
        <v>626</v>
      </c>
      <c r="G163" t="s">
        <v>22</v>
      </c>
      <c r="H163" t="s">
        <v>24</v>
      </c>
      <c r="I163" t="s">
        <v>627</v>
      </c>
      <c r="J163">
        <v>50135</v>
      </c>
      <c r="K163" t="s">
        <v>628</v>
      </c>
      <c r="L163"/>
      <c r="M163"/>
      <c r="N163"/>
      <c r="O163"/>
      <c r="P163"/>
      <c r="Q163"/>
      <c r="R163" t="s">
        <v>13</v>
      </c>
      <c r="S163"/>
      <c r="T163">
        <v>799.21</v>
      </c>
      <c r="U163">
        <v>139542.03999999998</v>
      </c>
      <c r="V163"/>
    </row>
    <row r="164" spans="1:22">
      <c r="A164" t="s">
        <v>617</v>
      </c>
      <c r="B164">
        <v>99786</v>
      </c>
      <c r="C164" t="s">
        <v>629</v>
      </c>
      <c r="D164" t="s">
        <v>630</v>
      </c>
      <c r="E164" t="s">
        <v>626</v>
      </c>
      <c r="F164" t="s">
        <v>626</v>
      </c>
      <c r="G164" t="s">
        <v>22</v>
      </c>
      <c r="H164" t="s">
        <v>24</v>
      </c>
      <c r="I164" t="s">
        <v>627</v>
      </c>
      <c r="J164">
        <v>50141</v>
      </c>
      <c r="K164" t="s">
        <v>631</v>
      </c>
      <c r="L164"/>
      <c r="M164"/>
      <c r="N164"/>
      <c r="O164"/>
      <c r="P164"/>
      <c r="Q164"/>
      <c r="R164" t="s">
        <v>13</v>
      </c>
      <c r="S164"/>
      <c r="T164">
        <v>1198.81</v>
      </c>
      <c r="U164">
        <v>204481.85</v>
      </c>
      <c r="V164"/>
    </row>
    <row r="165" spans="1:22">
      <c r="A165" t="s">
        <v>617</v>
      </c>
      <c r="B165">
        <v>97440</v>
      </c>
      <c r="C165" t="s">
        <v>632</v>
      </c>
      <c r="D165" t="s">
        <v>633</v>
      </c>
      <c r="E165" t="s">
        <v>634</v>
      </c>
      <c r="F165" t="s">
        <v>634</v>
      </c>
      <c r="G165" t="s">
        <v>635</v>
      </c>
      <c r="H165" t="s">
        <v>17</v>
      </c>
      <c r="I165" t="s">
        <v>636</v>
      </c>
      <c r="J165">
        <v>138190</v>
      </c>
      <c r="K165" t="s">
        <v>637</v>
      </c>
      <c r="L165"/>
      <c r="M165"/>
      <c r="N165"/>
      <c r="O165"/>
      <c r="P165"/>
      <c r="Q165"/>
      <c r="R165" t="s">
        <v>13</v>
      </c>
      <c r="S165"/>
      <c r="T165">
        <v>0.83</v>
      </c>
      <c r="U165">
        <v>0</v>
      </c>
      <c r="V165"/>
    </row>
    <row r="166" spans="1:22">
      <c r="A166" t="s">
        <v>617</v>
      </c>
      <c r="B166">
        <v>95267</v>
      </c>
      <c r="C166" t="s">
        <v>638</v>
      </c>
      <c r="D166" t="s">
        <v>639</v>
      </c>
      <c r="E166" t="s">
        <v>640</v>
      </c>
      <c r="F166" t="s">
        <v>640</v>
      </c>
      <c r="G166" t="s">
        <v>641</v>
      </c>
      <c r="H166" t="s">
        <v>17</v>
      </c>
      <c r="I166" t="s">
        <v>21</v>
      </c>
      <c r="J166">
        <v>159333</v>
      </c>
      <c r="K166" t="s">
        <v>642</v>
      </c>
      <c r="L166"/>
      <c r="M166"/>
      <c r="N166"/>
      <c r="O166"/>
      <c r="P166"/>
      <c r="Q166"/>
      <c r="R166" t="s">
        <v>13</v>
      </c>
      <c r="S166"/>
      <c r="T166">
        <v>90</v>
      </c>
      <c r="U166">
        <v>0</v>
      </c>
      <c r="V166"/>
    </row>
    <row r="167" spans="1:22">
      <c r="A167" t="s">
        <v>617</v>
      </c>
      <c r="B167">
        <v>103283</v>
      </c>
      <c r="C167" t="s">
        <v>643</v>
      </c>
      <c r="D167" t="s">
        <v>644</v>
      </c>
      <c r="E167" t="s">
        <v>645</v>
      </c>
      <c r="F167" t="s">
        <v>617</v>
      </c>
      <c r="G167" t="s">
        <v>15</v>
      </c>
      <c r="H167" t="s">
        <v>15</v>
      </c>
      <c r="I167"/>
      <c r="J167">
        <v>161196</v>
      </c>
      <c r="K167" t="s">
        <v>646</v>
      </c>
      <c r="L167"/>
      <c r="M167"/>
      <c r="N167"/>
      <c r="O167"/>
      <c r="P167"/>
      <c r="Q167"/>
      <c r="R167" t="s">
        <v>13</v>
      </c>
      <c r="S167"/>
      <c r="T167">
        <v>8.33</v>
      </c>
      <c r="U167">
        <v>841.31</v>
      </c>
      <c r="V167"/>
    </row>
    <row r="168" spans="1:22">
      <c r="A168" t="s">
        <v>617</v>
      </c>
      <c r="B168">
        <v>162037</v>
      </c>
      <c r="C168" t="s">
        <v>647</v>
      </c>
      <c r="D168" t="s">
        <v>647</v>
      </c>
      <c r="E168" t="s">
        <v>648</v>
      </c>
      <c r="F168" t="s">
        <v>649</v>
      </c>
      <c r="G168" t="s">
        <v>22</v>
      </c>
      <c r="H168" t="s">
        <v>24</v>
      </c>
      <c r="I168" t="s">
        <v>25</v>
      </c>
      <c r="J168">
        <v>161225</v>
      </c>
      <c r="K168" t="s">
        <v>650</v>
      </c>
      <c r="L168"/>
      <c r="M168"/>
      <c r="N168"/>
      <c r="O168"/>
      <c r="P168"/>
      <c r="Q168"/>
      <c r="R168" t="s">
        <v>13</v>
      </c>
      <c r="S168"/>
      <c r="T168">
        <v>257.07</v>
      </c>
      <c r="U168">
        <v>0</v>
      </c>
      <c r="V168"/>
    </row>
    <row r="169" spans="1:22">
      <c r="A169" t="s">
        <v>617</v>
      </c>
      <c r="B169">
        <v>162289</v>
      </c>
      <c r="C169" t="s">
        <v>652</v>
      </c>
      <c r="D169" t="s">
        <v>652</v>
      </c>
      <c r="E169" t="s">
        <v>653</v>
      </c>
      <c r="F169" t="s">
        <v>654</v>
      </c>
      <c r="G169" t="s">
        <v>22</v>
      </c>
      <c r="H169" t="s">
        <v>24</v>
      </c>
      <c r="I169" t="s">
        <v>25</v>
      </c>
      <c r="J169">
        <v>161442</v>
      </c>
      <c r="K169" t="s">
        <v>655</v>
      </c>
      <c r="L169"/>
      <c r="M169"/>
      <c r="N169"/>
      <c r="O169"/>
      <c r="P169"/>
      <c r="Q169"/>
      <c r="R169" t="s">
        <v>13</v>
      </c>
      <c r="S169"/>
      <c r="T169">
        <v>1089.8499999999999</v>
      </c>
      <c r="U169">
        <v>0</v>
      </c>
      <c r="V169"/>
    </row>
    <row r="170" spans="1:22">
      <c r="A170" t="s">
        <v>617</v>
      </c>
      <c r="B170">
        <v>164993</v>
      </c>
      <c r="C170" t="s">
        <v>656</v>
      </c>
      <c r="D170" t="s">
        <v>657</v>
      </c>
      <c r="E170" t="s">
        <v>206</v>
      </c>
      <c r="F170" t="s">
        <v>658</v>
      </c>
      <c r="G170" t="s">
        <v>659</v>
      </c>
      <c r="H170" t="s">
        <v>15</v>
      </c>
      <c r="I170"/>
      <c r="J170">
        <v>166757</v>
      </c>
      <c r="K170" t="s">
        <v>660</v>
      </c>
      <c r="L170"/>
      <c r="M170"/>
      <c r="N170"/>
      <c r="O170"/>
      <c r="P170"/>
      <c r="Q170"/>
      <c r="R170" t="s">
        <v>13</v>
      </c>
      <c r="S170"/>
      <c r="T170">
        <v>10.92</v>
      </c>
      <c r="U170">
        <v>794.56</v>
      </c>
      <c r="V170"/>
    </row>
    <row r="171" spans="1:22">
      <c r="A171" t="s">
        <v>617</v>
      </c>
      <c r="B171">
        <v>165001</v>
      </c>
      <c r="C171" t="s">
        <v>662</v>
      </c>
      <c r="D171" t="s">
        <v>663</v>
      </c>
      <c r="E171" t="s">
        <v>206</v>
      </c>
      <c r="F171" t="s">
        <v>664</v>
      </c>
      <c r="G171" t="s">
        <v>665</v>
      </c>
      <c r="H171" t="s">
        <v>15</v>
      </c>
      <c r="I171"/>
      <c r="J171">
        <v>166766</v>
      </c>
      <c r="K171" t="s">
        <v>666</v>
      </c>
      <c r="L171"/>
      <c r="M171"/>
      <c r="N171"/>
      <c r="O171"/>
      <c r="P171"/>
      <c r="Q171"/>
      <c r="R171" t="s">
        <v>13</v>
      </c>
      <c r="S171"/>
      <c r="T171">
        <v>8.33</v>
      </c>
      <c r="U171">
        <v>612.87</v>
      </c>
      <c r="V171"/>
    </row>
    <row r="172" spans="1:22">
      <c r="A172" t="s">
        <v>617</v>
      </c>
      <c r="B172">
        <v>165130</v>
      </c>
      <c r="C172" t="s">
        <v>667</v>
      </c>
      <c r="D172" t="s">
        <v>668</v>
      </c>
      <c r="E172" t="s">
        <v>206</v>
      </c>
      <c r="F172" t="s">
        <v>669</v>
      </c>
      <c r="G172" t="s">
        <v>15</v>
      </c>
      <c r="H172" t="s">
        <v>15</v>
      </c>
      <c r="I172"/>
      <c r="J172">
        <v>167029</v>
      </c>
      <c r="K172" t="s">
        <v>670</v>
      </c>
      <c r="L172"/>
      <c r="M172"/>
      <c r="N172"/>
      <c r="O172"/>
      <c r="P172"/>
      <c r="Q172"/>
      <c r="R172" t="s">
        <v>13</v>
      </c>
      <c r="S172"/>
      <c r="T172">
        <v>8.33</v>
      </c>
      <c r="U172">
        <v>0.91</v>
      </c>
      <c r="V172"/>
    </row>
    <row r="173" spans="1:22">
      <c r="A173" t="s">
        <v>617</v>
      </c>
      <c r="B173">
        <v>174125</v>
      </c>
      <c r="C173" t="s">
        <v>671</v>
      </c>
      <c r="D173" t="s">
        <v>672</v>
      </c>
      <c r="E173" t="s">
        <v>673</v>
      </c>
      <c r="F173" t="s">
        <v>673</v>
      </c>
      <c r="G173" t="s">
        <v>674</v>
      </c>
      <c r="H173" t="s">
        <v>17</v>
      </c>
      <c r="I173" t="s">
        <v>114</v>
      </c>
      <c r="J173">
        <v>169797</v>
      </c>
      <c r="K173" t="s">
        <v>675</v>
      </c>
      <c r="L173"/>
      <c r="M173"/>
      <c r="N173"/>
      <c r="O173"/>
      <c r="P173"/>
      <c r="Q173"/>
      <c r="R173" t="s">
        <v>13</v>
      </c>
      <c r="S173"/>
      <c r="T173">
        <v>10764.01</v>
      </c>
      <c r="U173">
        <v>11906.64</v>
      </c>
      <c r="V173"/>
    </row>
    <row r="174" spans="1:22">
      <c r="A174" t="s">
        <v>617</v>
      </c>
      <c r="B174">
        <v>95615</v>
      </c>
      <c r="C174" t="s">
        <v>676</v>
      </c>
      <c r="D174" t="s">
        <v>677</v>
      </c>
      <c r="E174" t="s">
        <v>678</v>
      </c>
      <c r="F174" t="s">
        <v>678</v>
      </c>
      <c r="G174" t="s">
        <v>679</v>
      </c>
      <c r="H174" t="s">
        <v>15</v>
      </c>
      <c r="I174" t="s">
        <v>75</v>
      </c>
      <c r="J174">
        <v>301980</v>
      </c>
      <c r="K174" t="s">
        <v>680</v>
      </c>
      <c r="L174"/>
      <c r="M174"/>
      <c r="N174"/>
      <c r="O174"/>
      <c r="P174"/>
      <c r="Q174"/>
      <c r="R174" t="s">
        <v>13</v>
      </c>
      <c r="S174"/>
      <c r="T174">
        <v>2786.65</v>
      </c>
      <c r="U174">
        <v>0</v>
      </c>
      <c r="V174"/>
    </row>
    <row r="175" spans="1:22">
      <c r="A175" t="s">
        <v>617</v>
      </c>
      <c r="B175">
        <v>138501</v>
      </c>
      <c r="C175" t="s">
        <v>56</v>
      </c>
      <c r="D175" t="s">
        <v>681</v>
      </c>
      <c r="E175" t="s">
        <v>682</v>
      </c>
      <c r="F175" t="s">
        <v>683</v>
      </c>
      <c r="G175" t="s">
        <v>684</v>
      </c>
      <c r="H175" t="s">
        <v>17</v>
      </c>
      <c r="I175" t="s">
        <v>114</v>
      </c>
      <c r="J175">
        <v>325267</v>
      </c>
      <c r="K175" t="s">
        <v>685</v>
      </c>
      <c r="L175"/>
      <c r="M175"/>
      <c r="N175"/>
      <c r="O175"/>
      <c r="P175"/>
      <c r="Q175"/>
      <c r="R175" t="s">
        <v>13</v>
      </c>
      <c r="S175"/>
      <c r="T175">
        <v>3065.33</v>
      </c>
      <c r="U175">
        <v>0</v>
      </c>
      <c r="V175"/>
    </row>
    <row r="176" spans="1:22">
      <c r="A176" t="s">
        <v>617</v>
      </c>
      <c r="B176">
        <v>97571</v>
      </c>
      <c r="C176" t="s">
        <v>686</v>
      </c>
      <c r="D176" t="s">
        <v>687</v>
      </c>
      <c r="E176" t="s">
        <v>688</v>
      </c>
      <c r="F176" t="s">
        <v>688</v>
      </c>
      <c r="G176" t="s">
        <v>88</v>
      </c>
      <c r="H176" t="s">
        <v>17</v>
      </c>
      <c r="I176" t="s">
        <v>114</v>
      </c>
      <c r="J176">
        <v>340527</v>
      </c>
      <c r="K176" t="s">
        <v>341</v>
      </c>
      <c r="L176"/>
      <c r="M176"/>
      <c r="N176"/>
      <c r="O176"/>
      <c r="P176"/>
      <c r="Q176"/>
      <c r="R176" t="s">
        <v>13</v>
      </c>
      <c r="S176"/>
      <c r="T176">
        <v>5573.33</v>
      </c>
      <c r="U176">
        <v>0</v>
      </c>
      <c r="V176"/>
    </row>
    <row r="177" spans="1:22">
      <c r="A177" t="s">
        <v>617</v>
      </c>
      <c r="B177">
        <v>97274</v>
      </c>
      <c r="C177" t="s">
        <v>689</v>
      </c>
      <c r="D177" t="s">
        <v>690</v>
      </c>
      <c r="E177" t="s">
        <v>691</v>
      </c>
      <c r="F177" t="s">
        <v>617</v>
      </c>
      <c r="G177" t="s">
        <v>88</v>
      </c>
      <c r="H177" t="s">
        <v>17</v>
      </c>
      <c r="I177" t="s">
        <v>21</v>
      </c>
      <c r="J177">
        <v>386507</v>
      </c>
      <c r="K177" t="s">
        <v>692</v>
      </c>
      <c r="L177"/>
      <c r="M177"/>
      <c r="N177"/>
      <c r="O177"/>
      <c r="P177"/>
      <c r="Q177"/>
      <c r="R177" t="s">
        <v>13</v>
      </c>
      <c r="S177"/>
      <c r="T177">
        <v>2533.3200000000002</v>
      </c>
      <c r="U177">
        <v>83003.199999999997</v>
      </c>
      <c r="V177"/>
    </row>
    <row r="178" spans="1:22">
      <c r="A178" t="s">
        <v>617</v>
      </c>
      <c r="B178">
        <v>97100</v>
      </c>
      <c r="C178" t="s">
        <v>693</v>
      </c>
      <c r="D178" t="s">
        <v>694</v>
      </c>
      <c r="E178" t="s">
        <v>695</v>
      </c>
      <c r="F178" t="s">
        <v>617</v>
      </c>
      <c r="G178" t="s">
        <v>696</v>
      </c>
      <c r="H178" t="s">
        <v>17</v>
      </c>
      <c r="I178" t="s">
        <v>21</v>
      </c>
      <c r="J178">
        <v>386510</v>
      </c>
      <c r="K178" t="s">
        <v>697</v>
      </c>
      <c r="L178"/>
      <c r="M178"/>
      <c r="N178"/>
      <c r="O178"/>
      <c r="P178"/>
      <c r="Q178"/>
      <c r="R178" t="s">
        <v>13</v>
      </c>
      <c r="S178"/>
      <c r="T178">
        <v>4079.96</v>
      </c>
      <c r="U178">
        <v>1397.62</v>
      </c>
      <c r="V178"/>
    </row>
    <row r="179" spans="1:22">
      <c r="A179" t="s">
        <v>617</v>
      </c>
      <c r="B179">
        <v>97260</v>
      </c>
      <c r="C179" t="s">
        <v>698</v>
      </c>
      <c r="D179" t="s">
        <v>699</v>
      </c>
      <c r="E179" t="s">
        <v>700</v>
      </c>
      <c r="F179" t="s">
        <v>617</v>
      </c>
      <c r="G179" t="s">
        <v>88</v>
      </c>
      <c r="H179" t="s">
        <v>17</v>
      </c>
      <c r="I179" t="s">
        <v>21</v>
      </c>
      <c r="J179">
        <v>386716</v>
      </c>
      <c r="K179" t="s">
        <v>701</v>
      </c>
      <c r="L179"/>
      <c r="M179"/>
      <c r="N179"/>
      <c r="O179"/>
      <c r="P179"/>
      <c r="Q179"/>
      <c r="R179" t="s">
        <v>13</v>
      </c>
      <c r="S179"/>
      <c r="T179">
        <v>2786.66</v>
      </c>
      <c r="U179">
        <v>0</v>
      </c>
      <c r="V179"/>
    </row>
    <row r="180" spans="1:22">
      <c r="A180" t="s">
        <v>617</v>
      </c>
      <c r="B180">
        <v>97266</v>
      </c>
      <c r="C180" t="s">
        <v>702</v>
      </c>
      <c r="D180" t="s">
        <v>703</v>
      </c>
      <c r="E180" t="s">
        <v>704</v>
      </c>
      <c r="F180" t="s">
        <v>705</v>
      </c>
      <c r="G180" t="s">
        <v>88</v>
      </c>
      <c r="H180" t="s">
        <v>17</v>
      </c>
      <c r="I180" t="s">
        <v>299</v>
      </c>
      <c r="J180">
        <v>386717</v>
      </c>
      <c r="K180" t="s">
        <v>706</v>
      </c>
      <c r="L180"/>
      <c r="M180"/>
      <c r="N180"/>
      <c r="O180"/>
      <c r="P180"/>
      <c r="Q180"/>
      <c r="R180" t="s">
        <v>13</v>
      </c>
      <c r="S180"/>
      <c r="T180">
        <v>2786.66</v>
      </c>
      <c r="U180">
        <v>989.02</v>
      </c>
      <c r="V180"/>
    </row>
    <row r="181" spans="1:22">
      <c r="A181" t="s">
        <v>617</v>
      </c>
      <c r="B181">
        <v>95621</v>
      </c>
      <c r="C181" t="s">
        <v>707</v>
      </c>
      <c r="D181" t="s">
        <v>708</v>
      </c>
      <c r="E181" t="s">
        <v>709</v>
      </c>
      <c r="F181" t="s">
        <v>617</v>
      </c>
      <c r="G181" t="s">
        <v>88</v>
      </c>
      <c r="H181" t="s">
        <v>17</v>
      </c>
      <c r="I181" t="s">
        <v>21</v>
      </c>
      <c r="J181">
        <v>386719</v>
      </c>
      <c r="K181" t="s">
        <v>710</v>
      </c>
      <c r="L181"/>
      <c r="M181"/>
      <c r="N181"/>
      <c r="O181"/>
      <c r="P181"/>
      <c r="Q181"/>
      <c r="R181" t="s">
        <v>13</v>
      </c>
      <c r="S181"/>
      <c r="T181">
        <v>8.33</v>
      </c>
      <c r="U181">
        <v>652.89</v>
      </c>
      <c r="V181"/>
    </row>
    <row r="182" spans="1:22">
      <c r="A182" t="s">
        <v>617</v>
      </c>
      <c r="B182">
        <v>97274</v>
      </c>
      <c r="C182" t="s">
        <v>689</v>
      </c>
      <c r="D182" t="s">
        <v>690</v>
      </c>
      <c r="E182" t="s">
        <v>691</v>
      </c>
      <c r="F182" t="s">
        <v>617</v>
      </c>
      <c r="G182" t="s">
        <v>88</v>
      </c>
      <c r="H182" t="s">
        <v>17</v>
      </c>
      <c r="I182" t="s">
        <v>21</v>
      </c>
      <c r="J182">
        <v>386722</v>
      </c>
      <c r="K182" t="s">
        <v>711</v>
      </c>
      <c r="L182"/>
      <c r="M182"/>
      <c r="N182"/>
      <c r="O182"/>
      <c r="P182"/>
      <c r="Q182"/>
      <c r="R182" t="s">
        <v>13</v>
      </c>
      <c r="S182" t="s">
        <v>712</v>
      </c>
      <c r="T182">
        <v>2786.67</v>
      </c>
      <c r="U182">
        <v>0</v>
      </c>
      <c r="V182"/>
    </row>
    <row r="183" spans="1:22">
      <c r="A183" t="s">
        <v>617</v>
      </c>
      <c r="B183">
        <v>106319</v>
      </c>
      <c r="C183" t="s">
        <v>713</v>
      </c>
      <c r="D183" t="s">
        <v>714</v>
      </c>
      <c r="E183" t="s">
        <v>634</v>
      </c>
      <c r="F183" t="s">
        <v>634</v>
      </c>
      <c r="G183" t="s">
        <v>715</v>
      </c>
      <c r="H183" t="s">
        <v>15</v>
      </c>
      <c r="I183"/>
      <c r="J183">
        <v>386750</v>
      </c>
      <c r="K183" t="s">
        <v>716</v>
      </c>
      <c r="L183"/>
      <c r="M183"/>
      <c r="N183"/>
      <c r="O183"/>
      <c r="P183"/>
      <c r="Q183"/>
      <c r="R183" t="s">
        <v>13</v>
      </c>
      <c r="S183"/>
      <c r="T183">
        <v>8.33</v>
      </c>
      <c r="U183">
        <v>965.73</v>
      </c>
      <c r="V183"/>
    </row>
    <row r="184" spans="1:22">
      <c r="A184" t="s">
        <v>617</v>
      </c>
      <c r="B184">
        <v>146088</v>
      </c>
      <c r="C184" t="s">
        <v>717</v>
      </c>
      <c r="D184" t="s">
        <v>700</v>
      </c>
      <c r="E184" t="s">
        <v>700</v>
      </c>
      <c r="F184" t="s">
        <v>617</v>
      </c>
      <c r="G184" t="s">
        <v>718</v>
      </c>
      <c r="H184" t="s">
        <v>15</v>
      </c>
      <c r="I184"/>
      <c r="J184">
        <v>386760</v>
      </c>
      <c r="K184" t="s">
        <v>719</v>
      </c>
      <c r="L184"/>
      <c r="M184"/>
      <c r="N184"/>
      <c r="O184"/>
      <c r="P184"/>
      <c r="Q184"/>
      <c r="R184" t="s">
        <v>13</v>
      </c>
      <c r="S184"/>
      <c r="T184">
        <v>6666</v>
      </c>
      <c r="U184">
        <v>1486777.1700000002</v>
      </c>
      <c r="V184"/>
    </row>
    <row r="185" spans="1:22">
      <c r="A185" t="s">
        <v>617</v>
      </c>
      <c r="B185">
        <v>110855</v>
      </c>
      <c r="C185" t="s">
        <v>720</v>
      </c>
      <c r="D185" t="s">
        <v>721</v>
      </c>
      <c r="E185" t="s">
        <v>722</v>
      </c>
      <c r="F185" t="s">
        <v>722</v>
      </c>
      <c r="G185" t="s">
        <v>15</v>
      </c>
      <c r="H185" t="s">
        <v>15</v>
      </c>
      <c r="I185"/>
      <c r="J185">
        <v>386764</v>
      </c>
      <c r="K185" t="s">
        <v>723</v>
      </c>
      <c r="L185"/>
      <c r="M185"/>
      <c r="N185"/>
      <c r="O185"/>
      <c r="P185"/>
      <c r="Q185"/>
      <c r="R185" t="s">
        <v>13</v>
      </c>
      <c r="S185"/>
      <c r="T185">
        <v>8.33</v>
      </c>
      <c r="U185">
        <v>1202.72</v>
      </c>
      <c r="V185"/>
    </row>
    <row r="186" spans="1:22">
      <c r="A186" t="s">
        <v>617</v>
      </c>
      <c r="B186">
        <v>150652</v>
      </c>
      <c r="C186" t="s">
        <v>724</v>
      </c>
      <c r="D186" t="s">
        <v>725</v>
      </c>
      <c r="E186" t="s">
        <v>726</v>
      </c>
      <c r="F186" t="s">
        <v>727</v>
      </c>
      <c r="G186" t="s">
        <v>15</v>
      </c>
      <c r="H186" t="s">
        <v>15</v>
      </c>
      <c r="I186"/>
      <c r="J186">
        <v>386765</v>
      </c>
      <c r="K186" t="s">
        <v>728</v>
      </c>
      <c r="L186"/>
      <c r="M186"/>
      <c r="N186"/>
      <c r="O186"/>
      <c r="P186"/>
      <c r="Q186"/>
      <c r="R186" t="s">
        <v>13</v>
      </c>
      <c r="S186"/>
      <c r="T186">
        <v>83.33</v>
      </c>
      <c r="U186">
        <v>1481.1000000000001</v>
      </c>
      <c r="V186"/>
    </row>
    <row r="187" spans="1:22">
      <c r="A187" t="s">
        <v>617</v>
      </c>
      <c r="B187">
        <v>160998</v>
      </c>
      <c r="C187" t="s">
        <v>729</v>
      </c>
      <c r="D187" t="s">
        <v>730</v>
      </c>
      <c r="E187" t="s">
        <v>206</v>
      </c>
      <c r="F187" t="s">
        <v>731</v>
      </c>
      <c r="G187" t="s">
        <v>732</v>
      </c>
      <c r="H187" t="s">
        <v>15</v>
      </c>
      <c r="I187"/>
      <c r="J187">
        <v>386770</v>
      </c>
      <c r="K187" t="s">
        <v>733</v>
      </c>
      <c r="L187"/>
      <c r="M187"/>
      <c r="N187"/>
      <c r="O187"/>
      <c r="P187"/>
      <c r="Q187"/>
      <c r="R187" t="s">
        <v>13</v>
      </c>
      <c r="S187"/>
      <c r="T187">
        <v>8.33</v>
      </c>
      <c r="U187">
        <v>221.59</v>
      </c>
      <c r="V187"/>
    </row>
    <row r="188" spans="1:22">
      <c r="A188" t="s">
        <v>617</v>
      </c>
      <c r="B188">
        <v>160998</v>
      </c>
      <c r="C188" t="s">
        <v>729</v>
      </c>
      <c r="D188" t="s">
        <v>730</v>
      </c>
      <c r="E188" t="s">
        <v>206</v>
      </c>
      <c r="F188" t="s">
        <v>731</v>
      </c>
      <c r="G188" t="s">
        <v>732</v>
      </c>
      <c r="H188" t="s">
        <v>15</v>
      </c>
      <c r="I188"/>
      <c r="J188">
        <v>386771</v>
      </c>
      <c r="K188" t="s">
        <v>734</v>
      </c>
      <c r="L188"/>
      <c r="M188"/>
      <c r="N188"/>
      <c r="O188"/>
      <c r="P188"/>
      <c r="Q188"/>
      <c r="R188" t="s">
        <v>13</v>
      </c>
      <c r="S188"/>
      <c r="T188">
        <v>8.33</v>
      </c>
      <c r="U188">
        <v>300.83000000000004</v>
      </c>
      <c r="V188"/>
    </row>
    <row r="189" spans="1:22">
      <c r="A189" t="s">
        <v>617</v>
      </c>
      <c r="B189">
        <v>160998</v>
      </c>
      <c r="C189" t="s">
        <v>729</v>
      </c>
      <c r="D189" t="s">
        <v>730</v>
      </c>
      <c r="E189" t="s">
        <v>206</v>
      </c>
      <c r="F189" t="s">
        <v>731</v>
      </c>
      <c r="G189" t="s">
        <v>732</v>
      </c>
      <c r="H189" t="s">
        <v>15</v>
      </c>
      <c r="I189"/>
      <c r="J189">
        <v>386772</v>
      </c>
      <c r="K189" t="s">
        <v>733</v>
      </c>
      <c r="L189"/>
      <c r="M189"/>
      <c r="N189"/>
      <c r="O189"/>
      <c r="P189"/>
      <c r="Q189"/>
      <c r="R189" t="s">
        <v>13</v>
      </c>
      <c r="S189"/>
      <c r="T189">
        <v>8.33</v>
      </c>
      <c r="U189">
        <v>0</v>
      </c>
      <c r="V189"/>
    </row>
    <row r="190" spans="1:22">
      <c r="A190" t="s">
        <v>617</v>
      </c>
      <c r="B190">
        <v>99447</v>
      </c>
      <c r="C190" t="s">
        <v>735</v>
      </c>
      <c r="D190" t="s">
        <v>736</v>
      </c>
      <c r="E190" t="s">
        <v>700</v>
      </c>
      <c r="F190" t="s">
        <v>617</v>
      </c>
      <c r="G190" t="s">
        <v>88</v>
      </c>
      <c r="H190" t="s">
        <v>24</v>
      </c>
      <c r="I190" t="s">
        <v>25</v>
      </c>
      <c r="J190">
        <v>386773</v>
      </c>
      <c r="K190" t="s">
        <v>737</v>
      </c>
      <c r="L190"/>
      <c r="M190"/>
      <c r="N190"/>
      <c r="O190"/>
      <c r="P190"/>
      <c r="Q190"/>
      <c r="R190" t="s">
        <v>13</v>
      </c>
      <c r="S190"/>
      <c r="T190">
        <v>8.33</v>
      </c>
      <c r="U190">
        <v>941.31000000000006</v>
      </c>
      <c r="V190"/>
    </row>
    <row r="191" spans="1:22">
      <c r="A191" t="s">
        <v>617</v>
      </c>
      <c r="B191">
        <v>112875</v>
      </c>
      <c r="C191" t="s">
        <v>738</v>
      </c>
      <c r="D191" t="s">
        <v>738</v>
      </c>
      <c r="E191" t="s">
        <v>206</v>
      </c>
      <c r="F191" t="s">
        <v>739</v>
      </c>
      <c r="G191" t="s">
        <v>740</v>
      </c>
      <c r="H191" t="s">
        <v>15</v>
      </c>
      <c r="I191"/>
      <c r="J191">
        <v>386774</v>
      </c>
      <c r="K191" t="s">
        <v>670</v>
      </c>
      <c r="L191"/>
      <c r="M191"/>
      <c r="N191"/>
      <c r="O191"/>
      <c r="P191"/>
      <c r="Q191"/>
      <c r="R191" t="s">
        <v>13</v>
      </c>
      <c r="S191"/>
      <c r="T191">
        <v>8.33</v>
      </c>
      <c r="U191">
        <v>0.91</v>
      </c>
      <c r="V191"/>
    </row>
    <row r="192" spans="1:22">
      <c r="A192" t="s">
        <v>617</v>
      </c>
      <c r="B192">
        <v>300947</v>
      </c>
      <c r="C192" t="s">
        <v>741</v>
      </c>
      <c r="D192" t="s">
        <v>742</v>
      </c>
      <c r="E192" t="s">
        <v>691</v>
      </c>
      <c r="F192" t="s">
        <v>617</v>
      </c>
      <c r="G192" t="s">
        <v>743</v>
      </c>
      <c r="H192" t="s">
        <v>15</v>
      </c>
      <c r="I192"/>
      <c r="J192">
        <v>386837</v>
      </c>
      <c r="K192" t="s">
        <v>744</v>
      </c>
      <c r="L192"/>
      <c r="M192"/>
      <c r="N192"/>
      <c r="O192"/>
      <c r="P192"/>
      <c r="Q192"/>
      <c r="R192" t="s">
        <v>13</v>
      </c>
      <c r="S192"/>
      <c r="T192">
        <v>8.33</v>
      </c>
      <c r="U192">
        <v>679.03</v>
      </c>
      <c r="V192"/>
    </row>
    <row r="193" spans="1:22">
      <c r="A193" t="s">
        <v>617</v>
      </c>
      <c r="B193">
        <v>265722</v>
      </c>
      <c r="C193" t="s">
        <v>745</v>
      </c>
      <c r="D193" t="s">
        <v>746</v>
      </c>
      <c r="E193" t="s">
        <v>747</v>
      </c>
      <c r="F193" t="s">
        <v>748</v>
      </c>
      <c r="G193" t="s">
        <v>15</v>
      </c>
      <c r="H193" t="s">
        <v>15</v>
      </c>
      <c r="I193"/>
      <c r="J193">
        <v>387177</v>
      </c>
      <c r="K193" t="s">
        <v>749</v>
      </c>
      <c r="L193"/>
      <c r="M193"/>
      <c r="N193"/>
      <c r="O193"/>
      <c r="P193"/>
      <c r="Q193"/>
      <c r="R193" t="s">
        <v>13</v>
      </c>
      <c r="S193"/>
      <c r="T193">
        <v>100</v>
      </c>
      <c r="U193">
        <v>0</v>
      </c>
      <c r="V193"/>
    </row>
    <row r="194" spans="1:22">
      <c r="A194" t="s">
        <v>617</v>
      </c>
      <c r="B194">
        <v>301081</v>
      </c>
      <c r="C194" t="s">
        <v>750</v>
      </c>
      <c r="D194" t="s">
        <v>751</v>
      </c>
      <c r="E194" t="s">
        <v>752</v>
      </c>
      <c r="F194" t="s">
        <v>753</v>
      </c>
      <c r="G194" t="s">
        <v>754</v>
      </c>
      <c r="H194" t="s">
        <v>15</v>
      </c>
      <c r="I194"/>
      <c r="J194">
        <v>387224</v>
      </c>
      <c r="K194" t="s">
        <v>755</v>
      </c>
      <c r="L194"/>
      <c r="M194"/>
      <c r="N194"/>
      <c r="O194"/>
      <c r="P194"/>
      <c r="Q194"/>
      <c r="R194" t="s">
        <v>13</v>
      </c>
      <c r="S194"/>
      <c r="T194">
        <v>8.33</v>
      </c>
      <c r="U194">
        <v>1135.9899999999998</v>
      </c>
      <c r="V194"/>
    </row>
    <row r="195" spans="1:22">
      <c r="A195" t="s">
        <v>617</v>
      </c>
      <c r="B195">
        <v>301080</v>
      </c>
      <c r="C195" t="s">
        <v>750</v>
      </c>
      <c r="D195" t="s">
        <v>757</v>
      </c>
      <c r="E195" t="s">
        <v>758</v>
      </c>
      <c r="F195" t="s">
        <v>753</v>
      </c>
      <c r="G195" t="s">
        <v>759</v>
      </c>
      <c r="H195" t="s">
        <v>15</v>
      </c>
      <c r="I195"/>
      <c r="J195">
        <v>387225</v>
      </c>
      <c r="K195" t="s">
        <v>760</v>
      </c>
      <c r="L195"/>
      <c r="M195"/>
      <c r="N195"/>
      <c r="O195"/>
      <c r="P195"/>
      <c r="Q195"/>
      <c r="R195" t="s">
        <v>13</v>
      </c>
      <c r="S195"/>
      <c r="T195">
        <v>20.83</v>
      </c>
      <c r="U195">
        <v>3446.3500000000004</v>
      </c>
      <c r="V195"/>
    </row>
    <row r="196" spans="1:22">
      <c r="A196" t="s">
        <v>617</v>
      </c>
      <c r="B196">
        <v>301068</v>
      </c>
      <c r="C196" t="s">
        <v>750</v>
      </c>
      <c r="D196" t="s">
        <v>761</v>
      </c>
      <c r="E196" t="s">
        <v>762</v>
      </c>
      <c r="F196" t="s">
        <v>763</v>
      </c>
      <c r="G196" t="s">
        <v>15</v>
      </c>
      <c r="H196" t="s">
        <v>15</v>
      </c>
      <c r="I196"/>
      <c r="J196">
        <v>387226</v>
      </c>
      <c r="K196" t="s">
        <v>756</v>
      </c>
      <c r="L196"/>
      <c r="M196"/>
      <c r="N196"/>
      <c r="O196"/>
      <c r="P196"/>
      <c r="Q196"/>
      <c r="R196" t="s">
        <v>13</v>
      </c>
      <c r="S196"/>
      <c r="T196">
        <v>8.33</v>
      </c>
      <c r="U196">
        <v>1035.9000000000001</v>
      </c>
      <c r="V196"/>
    </row>
    <row r="197" spans="1:22">
      <c r="A197" t="s">
        <v>617</v>
      </c>
      <c r="B197">
        <v>301065</v>
      </c>
      <c r="C197" t="s">
        <v>750</v>
      </c>
      <c r="D197" t="s">
        <v>764</v>
      </c>
      <c r="E197" t="s">
        <v>765</v>
      </c>
      <c r="F197" t="s">
        <v>753</v>
      </c>
      <c r="G197" t="s">
        <v>766</v>
      </c>
      <c r="H197" t="s">
        <v>15</v>
      </c>
      <c r="I197"/>
      <c r="J197">
        <v>387228</v>
      </c>
      <c r="K197" t="s">
        <v>767</v>
      </c>
      <c r="L197"/>
      <c r="M197"/>
      <c r="N197"/>
      <c r="O197"/>
      <c r="P197"/>
      <c r="Q197"/>
      <c r="R197" t="s">
        <v>13</v>
      </c>
      <c r="S197"/>
      <c r="T197">
        <v>8.33</v>
      </c>
      <c r="U197">
        <v>954.65</v>
      </c>
      <c r="V197"/>
    </row>
    <row r="198" spans="1:22">
      <c r="A198" t="s">
        <v>617</v>
      </c>
      <c r="B198">
        <v>301063</v>
      </c>
      <c r="C198" t="s">
        <v>750</v>
      </c>
      <c r="D198" t="s">
        <v>768</v>
      </c>
      <c r="E198" t="s">
        <v>753</v>
      </c>
      <c r="F198" t="s">
        <v>753</v>
      </c>
      <c r="G198" t="s">
        <v>769</v>
      </c>
      <c r="H198" t="s">
        <v>15</v>
      </c>
      <c r="I198"/>
      <c r="J198">
        <v>387229</v>
      </c>
      <c r="K198" t="s">
        <v>770</v>
      </c>
      <c r="L198"/>
      <c r="M198"/>
      <c r="N198"/>
      <c r="O198"/>
      <c r="P198"/>
      <c r="Q198"/>
      <c r="R198" t="s">
        <v>13</v>
      </c>
      <c r="S198"/>
      <c r="T198">
        <v>8.33</v>
      </c>
      <c r="U198">
        <v>948.39999999999986</v>
      </c>
      <c r="V198"/>
    </row>
    <row r="199" spans="1:22">
      <c r="A199" t="s">
        <v>617</v>
      </c>
      <c r="B199">
        <v>301073</v>
      </c>
      <c r="C199" t="s">
        <v>750</v>
      </c>
      <c r="D199" t="s">
        <v>771</v>
      </c>
      <c r="E199" t="s">
        <v>772</v>
      </c>
      <c r="F199" t="s">
        <v>753</v>
      </c>
      <c r="G199" t="s">
        <v>773</v>
      </c>
      <c r="H199" t="s">
        <v>15</v>
      </c>
      <c r="I199"/>
      <c r="J199">
        <v>387230</v>
      </c>
      <c r="K199" t="s">
        <v>774</v>
      </c>
      <c r="L199"/>
      <c r="M199"/>
      <c r="N199"/>
      <c r="O199"/>
      <c r="P199"/>
      <c r="Q199"/>
      <c r="R199" t="s">
        <v>13</v>
      </c>
      <c r="S199"/>
      <c r="T199">
        <v>8.33</v>
      </c>
      <c r="U199">
        <v>853.93000000000006</v>
      </c>
      <c r="V199"/>
    </row>
    <row r="200" spans="1:22">
      <c r="A200" t="s">
        <v>617</v>
      </c>
      <c r="B200">
        <v>301075</v>
      </c>
      <c r="C200" t="s">
        <v>750</v>
      </c>
      <c r="D200" t="s">
        <v>775</v>
      </c>
      <c r="E200" t="s">
        <v>776</v>
      </c>
      <c r="F200" t="s">
        <v>753</v>
      </c>
      <c r="G200" t="s">
        <v>777</v>
      </c>
      <c r="H200" t="s">
        <v>15</v>
      </c>
      <c r="I200"/>
      <c r="J200">
        <v>387233</v>
      </c>
      <c r="K200" t="s">
        <v>778</v>
      </c>
      <c r="L200"/>
      <c r="M200"/>
      <c r="N200"/>
      <c r="O200"/>
      <c r="P200"/>
      <c r="Q200"/>
      <c r="R200" t="s">
        <v>13</v>
      </c>
      <c r="S200"/>
      <c r="T200">
        <v>8.33</v>
      </c>
      <c r="U200">
        <v>833.45</v>
      </c>
      <c r="V200"/>
    </row>
    <row r="201" spans="1:22">
      <c r="A201" t="s">
        <v>617</v>
      </c>
      <c r="B201">
        <v>301077</v>
      </c>
      <c r="C201" t="s">
        <v>750</v>
      </c>
      <c r="D201" t="s">
        <v>779</v>
      </c>
      <c r="E201" t="s">
        <v>780</v>
      </c>
      <c r="F201" t="s">
        <v>753</v>
      </c>
      <c r="G201" t="s">
        <v>781</v>
      </c>
      <c r="H201" t="s">
        <v>15</v>
      </c>
      <c r="I201"/>
      <c r="J201">
        <v>387236</v>
      </c>
      <c r="K201" t="s">
        <v>782</v>
      </c>
      <c r="L201"/>
      <c r="M201"/>
      <c r="N201"/>
      <c r="O201"/>
      <c r="P201"/>
      <c r="Q201"/>
      <c r="R201" t="s">
        <v>13</v>
      </c>
      <c r="S201"/>
      <c r="T201">
        <v>106.25</v>
      </c>
      <c r="U201">
        <v>12171.560000000001</v>
      </c>
      <c r="V201"/>
    </row>
    <row r="202" spans="1:22">
      <c r="A202" t="s">
        <v>617</v>
      </c>
      <c r="B202">
        <v>301082</v>
      </c>
      <c r="C202" t="s">
        <v>750</v>
      </c>
      <c r="D202" t="s">
        <v>783</v>
      </c>
      <c r="E202" t="s">
        <v>784</v>
      </c>
      <c r="F202" t="s">
        <v>753</v>
      </c>
      <c r="G202" t="s">
        <v>785</v>
      </c>
      <c r="H202" t="s">
        <v>15</v>
      </c>
      <c r="I202"/>
      <c r="J202">
        <v>387237</v>
      </c>
      <c r="K202" t="s">
        <v>786</v>
      </c>
      <c r="L202"/>
      <c r="M202"/>
      <c r="N202"/>
      <c r="O202"/>
      <c r="P202"/>
      <c r="Q202"/>
      <c r="R202" t="s">
        <v>13</v>
      </c>
      <c r="S202"/>
      <c r="T202">
        <v>8.33</v>
      </c>
      <c r="U202">
        <v>980.07999999999993</v>
      </c>
      <c r="V202"/>
    </row>
    <row r="203" spans="1:22">
      <c r="A203" t="s">
        <v>617</v>
      </c>
      <c r="B203">
        <v>301083</v>
      </c>
      <c r="C203" t="s">
        <v>750</v>
      </c>
      <c r="D203" t="s">
        <v>787</v>
      </c>
      <c r="E203" t="s">
        <v>753</v>
      </c>
      <c r="F203" t="s">
        <v>753</v>
      </c>
      <c r="G203" t="s">
        <v>788</v>
      </c>
      <c r="H203" t="s">
        <v>15</v>
      </c>
      <c r="I203"/>
      <c r="J203">
        <v>387238</v>
      </c>
      <c r="K203" t="s">
        <v>789</v>
      </c>
      <c r="L203"/>
      <c r="M203"/>
      <c r="N203"/>
      <c r="O203"/>
      <c r="P203"/>
      <c r="Q203"/>
      <c r="R203" t="s">
        <v>13</v>
      </c>
      <c r="S203"/>
      <c r="T203">
        <v>8.33</v>
      </c>
      <c r="U203">
        <v>994.08999999999992</v>
      </c>
      <c r="V203"/>
    </row>
    <row r="204" spans="1:22">
      <c r="A204" t="s">
        <v>617</v>
      </c>
      <c r="B204">
        <v>301084</v>
      </c>
      <c r="C204" t="s">
        <v>750</v>
      </c>
      <c r="D204" t="s">
        <v>790</v>
      </c>
      <c r="E204" t="s">
        <v>791</v>
      </c>
      <c r="F204" t="s">
        <v>753</v>
      </c>
      <c r="G204" t="s">
        <v>792</v>
      </c>
      <c r="H204" t="s">
        <v>15</v>
      </c>
      <c r="I204"/>
      <c r="J204">
        <v>387241</v>
      </c>
      <c r="K204" t="s">
        <v>793</v>
      </c>
      <c r="L204"/>
      <c r="M204"/>
      <c r="N204"/>
      <c r="O204"/>
      <c r="P204"/>
      <c r="Q204"/>
      <c r="R204" t="s">
        <v>13</v>
      </c>
      <c r="S204"/>
      <c r="T204">
        <v>8.33</v>
      </c>
      <c r="U204">
        <v>0</v>
      </c>
      <c r="V204"/>
    </row>
    <row r="205" spans="1:22">
      <c r="A205" t="s">
        <v>617</v>
      </c>
      <c r="B205">
        <v>301116</v>
      </c>
      <c r="C205" t="s">
        <v>795</v>
      </c>
      <c r="D205" t="s">
        <v>796</v>
      </c>
      <c r="E205" t="s">
        <v>797</v>
      </c>
      <c r="F205" t="s">
        <v>798</v>
      </c>
      <c r="G205" t="s">
        <v>799</v>
      </c>
      <c r="H205" t="s">
        <v>15</v>
      </c>
      <c r="I205"/>
      <c r="J205">
        <v>387243</v>
      </c>
      <c r="K205" t="s">
        <v>800</v>
      </c>
      <c r="L205"/>
      <c r="M205"/>
      <c r="N205"/>
      <c r="O205"/>
      <c r="P205"/>
      <c r="Q205"/>
      <c r="R205" t="s">
        <v>13</v>
      </c>
      <c r="S205"/>
      <c r="T205">
        <v>8.33</v>
      </c>
      <c r="U205">
        <v>988.22</v>
      </c>
      <c r="V205"/>
    </row>
    <row r="206" spans="1:22">
      <c r="A206" t="s">
        <v>617</v>
      </c>
      <c r="B206">
        <v>301117</v>
      </c>
      <c r="C206" t="s">
        <v>802</v>
      </c>
      <c r="D206" t="s">
        <v>803</v>
      </c>
      <c r="E206" t="s">
        <v>753</v>
      </c>
      <c r="F206" t="s">
        <v>753</v>
      </c>
      <c r="G206" t="s">
        <v>804</v>
      </c>
      <c r="H206" t="s">
        <v>15</v>
      </c>
      <c r="I206"/>
      <c r="J206">
        <v>387244</v>
      </c>
      <c r="K206" t="s">
        <v>805</v>
      </c>
      <c r="L206"/>
      <c r="M206"/>
      <c r="N206"/>
      <c r="O206"/>
      <c r="P206"/>
      <c r="Q206"/>
      <c r="R206" t="s">
        <v>13</v>
      </c>
      <c r="S206"/>
      <c r="T206">
        <v>8.33</v>
      </c>
      <c r="U206">
        <v>833.45</v>
      </c>
      <c r="V206"/>
    </row>
    <row r="207" spans="1:22">
      <c r="A207" t="s">
        <v>617</v>
      </c>
      <c r="B207">
        <v>301118</v>
      </c>
      <c r="C207" t="s">
        <v>795</v>
      </c>
      <c r="D207" t="s">
        <v>806</v>
      </c>
      <c r="E207" t="s">
        <v>807</v>
      </c>
      <c r="F207" t="s">
        <v>794</v>
      </c>
      <c r="G207" t="s">
        <v>808</v>
      </c>
      <c r="H207" t="s">
        <v>15</v>
      </c>
      <c r="I207"/>
      <c r="J207">
        <v>387245</v>
      </c>
      <c r="K207" t="s">
        <v>809</v>
      </c>
      <c r="L207"/>
      <c r="M207"/>
      <c r="N207"/>
      <c r="O207"/>
      <c r="P207"/>
      <c r="Q207"/>
      <c r="R207" t="s">
        <v>13</v>
      </c>
      <c r="S207"/>
      <c r="T207">
        <v>8.33</v>
      </c>
      <c r="U207">
        <v>980.07999999999993</v>
      </c>
      <c r="V207"/>
    </row>
    <row r="208" spans="1:22">
      <c r="A208" t="s">
        <v>617</v>
      </c>
      <c r="B208">
        <v>301119</v>
      </c>
      <c r="C208" t="s">
        <v>795</v>
      </c>
      <c r="D208" t="s">
        <v>810</v>
      </c>
      <c r="E208" t="s">
        <v>798</v>
      </c>
      <c r="F208" t="s">
        <v>753</v>
      </c>
      <c r="G208" t="s">
        <v>811</v>
      </c>
      <c r="H208" t="s">
        <v>15</v>
      </c>
      <c r="I208"/>
      <c r="J208">
        <v>387246</v>
      </c>
      <c r="K208" t="s">
        <v>812</v>
      </c>
      <c r="L208"/>
      <c r="M208"/>
      <c r="N208"/>
      <c r="O208"/>
      <c r="P208"/>
      <c r="Q208"/>
      <c r="R208" t="s">
        <v>13</v>
      </c>
      <c r="S208"/>
      <c r="T208">
        <v>8.33</v>
      </c>
      <c r="U208">
        <v>1183</v>
      </c>
      <c r="V208"/>
    </row>
    <row r="209" spans="1:22">
      <c r="A209" t="s">
        <v>617</v>
      </c>
      <c r="B209">
        <v>301120</v>
      </c>
      <c r="C209" t="s">
        <v>795</v>
      </c>
      <c r="D209" t="s">
        <v>813</v>
      </c>
      <c r="E209" t="s">
        <v>814</v>
      </c>
      <c r="F209" t="s">
        <v>753</v>
      </c>
      <c r="G209" t="s">
        <v>815</v>
      </c>
      <c r="H209" t="s">
        <v>15</v>
      </c>
      <c r="I209"/>
      <c r="J209">
        <v>387247</v>
      </c>
      <c r="K209" t="s">
        <v>816</v>
      </c>
      <c r="L209"/>
      <c r="M209"/>
      <c r="N209"/>
      <c r="O209"/>
      <c r="P209"/>
      <c r="Q209"/>
      <c r="R209" t="s">
        <v>13</v>
      </c>
      <c r="S209"/>
      <c r="T209">
        <v>8.33</v>
      </c>
      <c r="U209">
        <v>991.74</v>
      </c>
      <c r="V209"/>
    </row>
    <row r="210" spans="1:22">
      <c r="A210" t="s">
        <v>617</v>
      </c>
      <c r="B210">
        <v>300951</v>
      </c>
      <c r="C210" t="s">
        <v>817</v>
      </c>
      <c r="D210" t="s">
        <v>818</v>
      </c>
      <c r="E210" t="s">
        <v>819</v>
      </c>
      <c r="F210" t="s">
        <v>819</v>
      </c>
      <c r="G210" t="s">
        <v>820</v>
      </c>
      <c r="H210" t="s">
        <v>15</v>
      </c>
      <c r="I210"/>
      <c r="J210">
        <v>387248</v>
      </c>
      <c r="K210" t="s">
        <v>821</v>
      </c>
      <c r="L210"/>
      <c r="M210"/>
      <c r="N210"/>
      <c r="O210"/>
      <c r="P210"/>
      <c r="Q210"/>
      <c r="R210" t="s">
        <v>13</v>
      </c>
      <c r="S210"/>
      <c r="T210">
        <v>8.33</v>
      </c>
      <c r="U210">
        <v>0</v>
      </c>
      <c r="V210"/>
    </row>
    <row r="211" spans="1:22">
      <c r="A211" t="s">
        <v>617</v>
      </c>
      <c r="B211">
        <v>301124</v>
      </c>
      <c r="C211" t="s">
        <v>750</v>
      </c>
      <c r="D211" t="s">
        <v>822</v>
      </c>
      <c r="E211" t="s">
        <v>823</v>
      </c>
      <c r="F211" t="s">
        <v>661</v>
      </c>
      <c r="G211" t="s">
        <v>824</v>
      </c>
      <c r="H211" t="s">
        <v>15</v>
      </c>
      <c r="I211"/>
      <c r="J211">
        <v>387253</v>
      </c>
      <c r="K211" t="s">
        <v>825</v>
      </c>
      <c r="L211"/>
      <c r="M211"/>
      <c r="N211"/>
      <c r="O211"/>
      <c r="P211"/>
      <c r="Q211"/>
      <c r="R211" t="s">
        <v>13</v>
      </c>
      <c r="S211"/>
      <c r="T211">
        <v>8.33</v>
      </c>
      <c r="U211">
        <v>212.39</v>
      </c>
      <c r="V211"/>
    </row>
    <row r="212" spans="1:22">
      <c r="A212" t="s">
        <v>617</v>
      </c>
      <c r="B212">
        <v>301125</v>
      </c>
      <c r="C212" t="s">
        <v>750</v>
      </c>
      <c r="D212" t="s">
        <v>826</v>
      </c>
      <c r="E212" t="s">
        <v>827</v>
      </c>
      <c r="F212" t="s">
        <v>651</v>
      </c>
      <c r="G212" t="s">
        <v>828</v>
      </c>
      <c r="H212" t="s">
        <v>15</v>
      </c>
      <c r="I212"/>
      <c r="J212">
        <v>387254</v>
      </c>
      <c r="K212" t="s">
        <v>829</v>
      </c>
      <c r="L212"/>
      <c r="M212"/>
      <c r="N212"/>
      <c r="O212"/>
      <c r="P212"/>
      <c r="Q212"/>
      <c r="R212" t="s">
        <v>13</v>
      </c>
      <c r="S212"/>
      <c r="T212">
        <v>8.33</v>
      </c>
      <c r="U212">
        <v>326.24</v>
      </c>
      <c r="V212"/>
    </row>
    <row r="213" spans="1:22">
      <c r="A213" t="s">
        <v>617</v>
      </c>
      <c r="B213">
        <v>164993</v>
      </c>
      <c r="C213" t="s">
        <v>656</v>
      </c>
      <c r="D213" t="s">
        <v>657</v>
      </c>
      <c r="E213" t="s">
        <v>206</v>
      </c>
      <c r="F213" t="s">
        <v>658</v>
      </c>
      <c r="G213" t="s">
        <v>659</v>
      </c>
      <c r="H213" t="s">
        <v>15</v>
      </c>
      <c r="I213"/>
      <c r="J213">
        <v>387257</v>
      </c>
      <c r="K213" t="s">
        <v>830</v>
      </c>
      <c r="L213"/>
      <c r="M213"/>
      <c r="N213"/>
      <c r="O213"/>
      <c r="P213"/>
      <c r="Q213"/>
      <c r="R213" t="s">
        <v>13</v>
      </c>
      <c r="S213"/>
      <c r="T213">
        <v>8.33</v>
      </c>
      <c r="U213">
        <v>0</v>
      </c>
      <c r="V213"/>
    </row>
    <row r="214" spans="1:22">
      <c r="A214" t="s">
        <v>617</v>
      </c>
      <c r="B214">
        <v>164993</v>
      </c>
      <c r="C214" t="s">
        <v>656</v>
      </c>
      <c r="D214" t="s">
        <v>657</v>
      </c>
      <c r="E214" t="s">
        <v>206</v>
      </c>
      <c r="F214" t="s">
        <v>658</v>
      </c>
      <c r="G214" t="s">
        <v>659</v>
      </c>
      <c r="H214" t="s">
        <v>15</v>
      </c>
      <c r="I214"/>
      <c r="J214">
        <v>387259</v>
      </c>
      <c r="K214" t="s">
        <v>831</v>
      </c>
      <c r="L214"/>
      <c r="M214"/>
      <c r="N214"/>
      <c r="O214"/>
      <c r="P214"/>
      <c r="Q214"/>
      <c r="R214" t="s">
        <v>13</v>
      </c>
      <c r="S214"/>
      <c r="T214">
        <v>10.92</v>
      </c>
      <c r="U214">
        <v>972.9</v>
      </c>
      <c r="V214"/>
    </row>
    <row r="215" spans="1:22">
      <c r="A215" t="s">
        <v>617</v>
      </c>
      <c r="B215">
        <v>301242</v>
      </c>
      <c r="C215" t="s">
        <v>832</v>
      </c>
      <c r="D215" t="s">
        <v>833</v>
      </c>
      <c r="E215" t="s">
        <v>834</v>
      </c>
      <c r="F215" t="s">
        <v>835</v>
      </c>
      <c r="G215" t="s">
        <v>836</v>
      </c>
      <c r="H215" t="s">
        <v>15</v>
      </c>
      <c r="I215"/>
      <c r="J215">
        <v>387557</v>
      </c>
      <c r="K215" t="s">
        <v>837</v>
      </c>
      <c r="L215"/>
      <c r="M215"/>
      <c r="N215"/>
      <c r="O215"/>
      <c r="P215"/>
      <c r="Q215"/>
      <c r="R215" t="s">
        <v>13</v>
      </c>
      <c r="S215"/>
      <c r="T215">
        <v>505.43</v>
      </c>
      <c r="U215">
        <v>0</v>
      </c>
      <c r="V215"/>
    </row>
    <row r="216" spans="1:22">
      <c r="A216" t="s">
        <v>617</v>
      </c>
      <c r="B216">
        <v>301645</v>
      </c>
      <c r="C216" t="s">
        <v>838</v>
      </c>
      <c r="D216" t="s">
        <v>839</v>
      </c>
      <c r="E216" t="s">
        <v>835</v>
      </c>
      <c r="F216" t="s">
        <v>835</v>
      </c>
      <c r="G216" t="s">
        <v>840</v>
      </c>
      <c r="H216" t="s">
        <v>15</v>
      </c>
      <c r="I216"/>
      <c r="J216">
        <v>388173</v>
      </c>
      <c r="K216" t="s">
        <v>841</v>
      </c>
      <c r="L216"/>
      <c r="M216"/>
      <c r="N216"/>
      <c r="O216"/>
      <c r="P216"/>
      <c r="Q216"/>
      <c r="R216" t="s">
        <v>13</v>
      </c>
      <c r="S216"/>
      <c r="T216">
        <v>2143.58</v>
      </c>
      <c r="U216">
        <v>10777.149999999998</v>
      </c>
      <c r="V216"/>
    </row>
    <row r="217" spans="1:22">
      <c r="A217" t="s">
        <v>617</v>
      </c>
      <c r="B217">
        <v>301646</v>
      </c>
      <c r="C217" t="s">
        <v>750</v>
      </c>
      <c r="D217" t="s">
        <v>842</v>
      </c>
      <c r="E217" t="s">
        <v>843</v>
      </c>
      <c r="F217" t="s">
        <v>617</v>
      </c>
      <c r="G217" t="s">
        <v>844</v>
      </c>
      <c r="H217" t="s">
        <v>15</v>
      </c>
      <c r="I217"/>
      <c r="J217">
        <v>388174</v>
      </c>
      <c r="K217" t="s">
        <v>845</v>
      </c>
      <c r="L217"/>
      <c r="M217"/>
      <c r="N217"/>
      <c r="O217"/>
      <c r="P217"/>
      <c r="Q217"/>
      <c r="R217" t="s">
        <v>13</v>
      </c>
      <c r="S217" t="s">
        <v>846</v>
      </c>
      <c r="T217">
        <v>8.33</v>
      </c>
      <c r="U217">
        <v>0</v>
      </c>
      <c r="V217"/>
    </row>
    <row r="218" spans="1:22">
      <c r="A218" t="s">
        <v>617</v>
      </c>
      <c r="B218">
        <v>165137</v>
      </c>
      <c r="C218" t="s">
        <v>847</v>
      </c>
      <c r="D218" t="s">
        <v>848</v>
      </c>
      <c r="E218" t="s">
        <v>206</v>
      </c>
      <c r="F218" t="s">
        <v>664</v>
      </c>
      <c r="G218" t="s">
        <v>15</v>
      </c>
      <c r="H218" t="s">
        <v>15</v>
      </c>
      <c r="I218"/>
      <c r="J218">
        <v>388181</v>
      </c>
      <c r="K218" t="s">
        <v>849</v>
      </c>
      <c r="L218"/>
      <c r="M218"/>
      <c r="N218"/>
      <c r="O218"/>
      <c r="P218"/>
      <c r="Q218"/>
      <c r="R218" t="s">
        <v>13</v>
      </c>
      <c r="S218"/>
      <c r="T218">
        <v>8.33</v>
      </c>
      <c r="U218">
        <v>0.92</v>
      </c>
      <c r="V218"/>
    </row>
    <row r="219" spans="1:22">
      <c r="A219" t="s">
        <v>617</v>
      </c>
      <c r="B219">
        <v>301090</v>
      </c>
      <c r="C219" t="s">
        <v>750</v>
      </c>
      <c r="D219" t="s">
        <v>850</v>
      </c>
      <c r="E219" t="s">
        <v>669</v>
      </c>
      <c r="F219" t="s">
        <v>669</v>
      </c>
      <c r="G219" t="s">
        <v>851</v>
      </c>
      <c r="H219" t="s">
        <v>15</v>
      </c>
      <c r="I219"/>
      <c r="J219">
        <v>388184</v>
      </c>
      <c r="K219" t="s">
        <v>737</v>
      </c>
      <c r="L219"/>
      <c r="M219"/>
      <c r="N219"/>
      <c r="O219"/>
      <c r="P219"/>
      <c r="Q219"/>
      <c r="R219" t="s">
        <v>13</v>
      </c>
      <c r="S219"/>
      <c r="T219">
        <v>8.33</v>
      </c>
      <c r="U219">
        <v>948.40000000000009</v>
      </c>
      <c r="V219"/>
    </row>
    <row r="220" spans="1:22">
      <c r="A220" t="s">
        <v>617</v>
      </c>
      <c r="B220">
        <v>165282</v>
      </c>
      <c r="C220" t="s">
        <v>852</v>
      </c>
      <c r="D220" t="s">
        <v>853</v>
      </c>
      <c r="E220" t="s">
        <v>854</v>
      </c>
      <c r="F220" t="s">
        <v>617</v>
      </c>
      <c r="G220" t="s">
        <v>855</v>
      </c>
      <c r="H220" t="s">
        <v>17</v>
      </c>
      <c r="I220" t="s">
        <v>856</v>
      </c>
      <c r="J220">
        <v>388185</v>
      </c>
      <c r="K220" t="s">
        <v>857</v>
      </c>
      <c r="L220"/>
      <c r="M220"/>
      <c r="N220"/>
      <c r="O220"/>
      <c r="P220"/>
      <c r="Q220"/>
      <c r="R220" t="s">
        <v>13</v>
      </c>
      <c r="S220"/>
      <c r="T220">
        <v>2786.65</v>
      </c>
      <c r="U220">
        <v>15060.03</v>
      </c>
      <c r="V220"/>
    </row>
    <row r="221" spans="1:22">
      <c r="A221" t="s">
        <v>617</v>
      </c>
      <c r="B221">
        <v>295705</v>
      </c>
      <c r="C221" t="s">
        <v>858</v>
      </c>
      <c r="D221" t="s">
        <v>859</v>
      </c>
      <c r="E221" t="s">
        <v>860</v>
      </c>
      <c r="F221" t="s">
        <v>860</v>
      </c>
      <c r="G221" t="s">
        <v>88</v>
      </c>
      <c r="H221" t="s">
        <v>17</v>
      </c>
      <c r="I221" t="s">
        <v>75</v>
      </c>
      <c r="J221">
        <v>391320</v>
      </c>
      <c r="K221" t="s">
        <v>861</v>
      </c>
      <c r="L221"/>
      <c r="M221"/>
      <c r="N221"/>
      <c r="O221"/>
      <c r="P221"/>
      <c r="Q221"/>
      <c r="R221" t="s">
        <v>13</v>
      </c>
      <c r="S221"/>
      <c r="T221">
        <v>4871.79</v>
      </c>
      <c r="U221">
        <v>0</v>
      </c>
      <c r="V221"/>
    </row>
    <row r="222" spans="1:22">
      <c r="A222" t="s">
        <v>617</v>
      </c>
      <c r="B222">
        <v>99792</v>
      </c>
      <c r="C222" t="s">
        <v>862</v>
      </c>
      <c r="D222" t="s">
        <v>863</v>
      </c>
      <c r="E222" t="s">
        <v>626</v>
      </c>
      <c r="F222" t="s">
        <v>626</v>
      </c>
      <c r="G222" t="s">
        <v>22</v>
      </c>
      <c r="H222" t="s">
        <v>24</v>
      </c>
      <c r="I222" t="s">
        <v>627</v>
      </c>
      <c r="J222">
        <v>391321</v>
      </c>
      <c r="K222" t="s">
        <v>864</v>
      </c>
      <c r="L222"/>
      <c r="M222"/>
      <c r="N222"/>
      <c r="O222"/>
      <c r="P222"/>
      <c r="Q222"/>
      <c r="R222" t="s">
        <v>13</v>
      </c>
      <c r="S222"/>
      <c r="T222">
        <v>1667.97</v>
      </c>
      <c r="U222">
        <v>94188.44</v>
      </c>
      <c r="V222"/>
    </row>
    <row r="223" spans="1:22">
      <c r="A223" t="s">
        <v>617</v>
      </c>
      <c r="B223">
        <v>252707</v>
      </c>
      <c r="C223" t="s">
        <v>56</v>
      </c>
      <c r="D223" t="s">
        <v>639</v>
      </c>
      <c r="E223" t="s">
        <v>865</v>
      </c>
      <c r="F223" t="s">
        <v>865</v>
      </c>
      <c r="G223" t="s">
        <v>866</v>
      </c>
      <c r="H223" t="s">
        <v>17</v>
      </c>
      <c r="I223" t="s">
        <v>114</v>
      </c>
      <c r="J223">
        <v>391521</v>
      </c>
      <c r="K223" t="s">
        <v>867</v>
      </c>
      <c r="L223"/>
      <c r="M223"/>
      <c r="N223"/>
      <c r="O223"/>
      <c r="P223"/>
      <c r="Q223"/>
      <c r="R223" t="s">
        <v>13</v>
      </c>
      <c r="S223"/>
      <c r="T223">
        <v>5573.34</v>
      </c>
      <c r="U223">
        <v>0</v>
      </c>
      <c r="V223"/>
    </row>
    <row r="224" spans="1:22">
      <c r="A224" t="s">
        <v>617</v>
      </c>
      <c r="B224">
        <v>95504</v>
      </c>
      <c r="C224" t="s">
        <v>868</v>
      </c>
      <c r="D224" t="s">
        <v>869</v>
      </c>
      <c r="E224" t="s">
        <v>870</v>
      </c>
      <c r="F224" t="s">
        <v>870</v>
      </c>
      <c r="G224" t="s">
        <v>871</v>
      </c>
      <c r="H224" t="s">
        <v>17</v>
      </c>
      <c r="I224" t="s">
        <v>299</v>
      </c>
      <c r="J224">
        <v>391528</v>
      </c>
      <c r="K224" t="s">
        <v>872</v>
      </c>
      <c r="L224"/>
      <c r="M224"/>
      <c r="N224"/>
      <c r="O224"/>
      <c r="P224"/>
      <c r="Q224"/>
      <c r="R224" t="s">
        <v>13</v>
      </c>
      <c r="S224"/>
      <c r="T224">
        <v>3429.75</v>
      </c>
      <c r="U224">
        <v>0</v>
      </c>
      <c r="V224"/>
    </row>
    <row r="225" spans="1:22">
      <c r="A225" t="s">
        <v>617</v>
      </c>
      <c r="B225">
        <v>301231</v>
      </c>
      <c r="C225" t="s">
        <v>873</v>
      </c>
      <c r="D225" t="s">
        <v>874</v>
      </c>
      <c r="E225" t="s">
        <v>875</v>
      </c>
      <c r="F225" t="s">
        <v>875</v>
      </c>
      <c r="G225" t="s">
        <v>876</v>
      </c>
      <c r="H225" t="s">
        <v>17</v>
      </c>
      <c r="I225"/>
      <c r="J225">
        <v>391640</v>
      </c>
      <c r="K225" t="s">
        <v>877</v>
      </c>
      <c r="L225"/>
      <c r="M225"/>
      <c r="N225"/>
      <c r="O225"/>
      <c r="P225"/>
      <c r="Q225"/>
      <c r="R225" t="s">
        <v>13</v>
      </c>
      <c r="S225"/>
      <c r="T225">
        <v>200</v>
      </c>
      <c r="U225">
        <v>0</v>
      </c>
      <c r="V225"/>
    </row>
    <row r="226" spans="1:22">
      <c r="A226" t="s">
        <v>617</v>
      </c>
      <c r="B226">
        <v>98076</v>
      </c>
      <c r="C226" t="s">
        <v>878</v>
      </c>
      <c r="D226" t="s">
        <v>879</v>
      </c>
      <c r="E226" t="s">
        <v>880</v>
      </c>
      <c r="F226" t="s">
        <v>880</v>
      </c>
      <c r="G226" t="s">
        <v>881</v>
      </c>
      <c r="H226" t="s">
        <v>17</v>
      </c>
      <c r="I226" t="s">
        <v>21</v>
      </c>
      <c r="J226">
        <v>391642</v>
      </c>
      <c r="K226" t="s">
        <v>882</v>
      </c>
      <c r="L226"/>
      <c r="M226"/>
      <c r="N226"/>
      <c r="O226"/>
      <c r="P226"/>
      <c r="Q226"/>
      <c r="R226" t="s">
        <v>13</v>
      </c>
      <c r="S226"/>
      <c r="T226">
        <v>428.71</v>
      </c>
      <c r="U226">
        <v>23599.159999999996</v>
      </c>
      <c r="V226"/>
    </row>
    <row r="227" spans="1:22">
      <c r="A227" t="s">
        <v>617</v>
      </c>
      <c r="B227">
        <v>95539</v>
      </c>
      <c r="C227" t="s">
        <v>883</v>
      </c>
      <c r="D227" t="s">
        <v>884</v>
      </c>
      <c r="E227" t="s">
        <v>885</v>
      </c>
      <c r="F227" t="s">
        <v>885</v>
      </c>
      <c r="G227" t="s">
        <v>636</v>
      </c>
      <c r="H227" t="s">
        <v>17</v>
      </c>
      <c r="I227" t="s">
        <v>636</v>
      </c>
      <c r="J227">
        <v>391643</v>
      </c>
      <c r="K227" t="s">
        <v>886</v>
      </c>
      <c r="L227"/>
      <c r="M227"/>
      <c r="N227"/>
      <c r="O227"/>
      <c r="P227"/>
      <c r="Q227"/>
      <c r="R227" t="s">
        <v>13</v>
      </c>
      <c r="S227"/>
      <c r="T227">
        <v>8.33</v>
      </c>
      <c r="U227">
        <v>302.64</v>
      </c>
      <c r="V227"/>
    </row>
    <row r="228" spans="1:22">
      <c r="A228" t="s">
        <v>617</v>
      </c>
      <c r="B228">
        <v>102827</v>
      </c>
      <c r="C228" t="s">
        <v>887</v>
      </c>
      <c r="D228" t="s">
        <v>888</v>
      </c>
      <c r="E228" t="s">
        <v>889</v>
      </c>
      <c r="F228" t="s">
        <v>617</v>
      </c>
      <c r="G228" t="s">
        <v>890</v>
      </c>
      <c r="H228" t="s">
        <v>15</v>
      </c>
      <c r="I228"/>
      <c r="J228">
        <v>391679</v>
      </c>
      <c r="K228" t="s">
        <v>891</v>
      </c>
      <c r="L228"/>
      <c r="M228"/>
      <c r="N228"/>
      <c r="O228"/>
      <c r="P228"/>
      <c r="Q228"/>
      <c r="R228" t="s">
        <v>13</v>
      </c>
      <c r="S228"/>
      <c r="T228">
        <v>608.89</v>
      </c>
      <c r="U228">
        <v>47915.71</v>
      </c>
      <c r="V228"/>
    </row>
    <row r="229" spans="1:22">
      <c r="A229" t="s">
        <v>617</v>
      </c>
      <c r="B229">
        <v>103304</v>
      </c>
      <c r="C229">
        <v>16111</v>
      </c>
      <c r="D229" t="s">
        <v>892</v>
      </c>
      <c r="E229" t="s">
        <v>893</v>
      </c>
      <c r="F229" t="s">
        <v>669</v>
      </c>
      <c r="G229" t="s">
        <v>15</v>
      </c>
      <c r="H229" t="s">
        <v>15</v>
      </c>
      <c r="I229"/>
      <c r="J229">
        <v>391839</v>
      </c>
      <c r="K229" t="s">
        <v>894</v>
      </c>
      <c r="L229"/>
      <c r="M229"/>
      <c r="N229"/>
      <c r="O229"/>
      <c r="P229"/>
      <c r="Q229"/>
      <c r="R229" t="s">
        <v>13</v>
      </c>
      <c r="S229"/>
      <c r="T229">
        <v>900.21</v>
      </c>
      <c r="U229">
        <v>0</v>
      </c>
      <c r="V229"/>
    </row>
    <row r="230" spans="1:22">
      <c r="A230" t="s">
        <v>617</v>
      </c>
      <c r="B230">
        <v>304042</v>
      </c>
      <c r="C230" t="s">
        <v>750</v>
      </c>
      <c r="D230" t="s">
        <v>895</v>
      </c>
      <c r="E230" t="s">
        <v>896</v>
      </c>
      <c r="F230" t="s">
        <v>617</v>
      </c>
      <c r="G230" t="s">
        <v>897</v>
      </c>
      <c r="H230" t="s">
        <v>15</v>
      </c>
      <c r="I230"/>
      <c r="J230">
        <v>391859</v>
      </c>
      <c r="K230" t="s">
        <v>737</v>
      </c>
      <c r="L230"/>
      <c r="M230"/>
      <c r="N230"/>
      <c r="O230"/>
      <c r="P230"/>
      <c r="Q230"/>
      <c r="R230" t="s">
        <v>13</v>
      </c>
      <c r="S230"/>
      <c r="T230">
        <v>8.33</v>
      </c>
      <c r="U230">
        <v>841.31</v>
      </c>
      <c r="V230"/>
    </row>
    <row r="231" spans="1:22">
      <c r="A231" t="s">
        <v>617</v>
      </c>
      <c r="B231">
        <v>300949</v>
      </c>
      <c r="C231" t="s">
        <v>898</v>
      </c>
      <c r="D231" t="s">
        <v>899</v>
      </c>
      <c r="E231" t="s">
        <v>900</v>
      </c>
      <c r="F231" t="s">
        <v>617</v>
      </c>
      <c r="G231" t="s">
        <v>901</v>
      </c>
      <c r="H231" t="s">
        <v>15</v>
      </c>
      <c r="I231"/>
      <c r="J231">
        <v>391860</v>
      </c>
      <c r="K231" t="s">
        <v>902</v>
      </c>
      <c r="L231"/>
      <c r="M231"/>
      <c r="N231"/>
      <c r="O231"/>
      <c r="P231"/>
      <c r="Q231"/>
      <c r="R231" t="s">
        <v>13</v>
      </c>
      <c r="S231"/>
      <c r="T231">
        <v>8.33</v>
      </c>
      <c r="U231">
        <v>653.29999999999995</v>
      </c>
      <c r="V231"/>
    </row>
    <row r="232" spans="1:22">
      <c r="A232" t="s">
        <v>617</v>
      </c>
      <c r="B232">
        <v>301088</v>
      </c>
      <c r="C232" t="s">
        <v>750</v>
      </c>
      <c r="D232" t="s">
        <v>903</v>
      </c>
      <c r="E232" t="s">
        <v>904</v>
      </c>
      <c r="F232" t="s">
        <v>905</v>
      </c>
      <c r="G232" t="s">
        <v>906</v>
      </c>
      <c r="H232" t="s">
        <v>15</v>
      </c>
      <c r="I232"/>
      <c r="J232">
        <v>391869</v>
      </c>
      <c r="K232" t="s">
        <v>737</v>
      </c>
      <c r="L232"/>
      <c r="M232"/>
      <c r="N232"/>
      <c r="O232"/>
      <c r="P232"/>
      <c r="Q232"/>
      <c r="R232" t="s">
        <v>13</v>
      </c>
      <c r="S232"/>
      <c r="T232">
        <v>8.33</v>
      </c>
      <c r="U232">
        <v>841.31</v>
      </c>
      <c r="V232"/>
    </row>
    <row r="233" spans="1:22">
      <c r="A233" t="s">
        <v>617</v>
      </c>
      <c r="B233">
        <v>301062</v>
      </c>
      <c r="C233" t="s">
        <v>750</v>
      </c>
      <c r="D233" t="s">
        <v>907</v>
      </c>
      <c r="E233" t="s">
        <v>908</v>
      </c>
      <c r="F233" t="s">
        <v>664</v>
      </c>
      <c r="G233" t="s">
        <v>909</v>
      </c>
      <c r="H233" t="s">
        <v>15</v>
      </c>
      <c r="I233"/>
      <c r="J233">
        <v>391870</v>
      </c>
      <c r="K233" t="s">
        <v>910</v>
      </c>
      <c r="L233"/>
      <c r="M233"/>
      <c r="N233"/>
      <c r="O233"/>
      <c r="P233"/>
      <c r="Q233"/>
      <c r="R233" t="s">
        <v>13</v>
      </c>
      <c r="S233"/>
      <c r="T233">
        <v>8.33</v>
      </c>
      <c r="U233">
        <v>1946.85</v>
      </c>
      <c r="V233"/>
    </row>
    <row r="234" spans="1:22">
      <c r="A234" t="s">
        <v>617</v>
      </c>
      <c r="B234">
        <v>301078</v>
      </c>
      <c r="C234" t="s">
        <v>750</v>
      </c>
      <c r="D234" t="s">
        <v>911</v>
      </c>
      <c r="E234" t="s">
        <v>912</v>
      </c>
      <c r="F234" t="s">
        <v>753</v>
      </c>
      <c r="G234" t="s">
        <v>913</v>
      </c>
      <c r="H234" t="s">
        <v>15</v>
      </c>
      <c r="I234"/>
      <c r="J234">
        <v>391874</v>
      </c>
      <c r="K234" t="s">
        <v>914</v>
      </c>
      <c r="L234"/>
      <c r="M234"/>
      <c r="N234"/>
      <c r="O234"/>
      <c r="P234"/>
      <c r="Q234"/>
      <c r="R234" t="s">
        <v>13</v>
      </c>
      <c r="S234"/>
      <c r="T234">
        <v>8.33</v>
      </c>
      <c r="U234">
        <v>0</v>
      </c>
      <c r="V234"/>
    </row>
    <row r="235" spans="1:22">
      <c r="A235" t="s">
        <v>617</v>
      </c>
      <c r="B235">
        <v>163215</v>
      </c>
      <c r="C235" t="s">
        <v>916</v>
      </c>
      <c r="D235" t="s">
        <v>917</v>
      </c>
      <c r="E235" t="s">
        <v>206</v>
      </c>
      <c r="F235" t="s">
        <v>705</v>
      </c>
      <c r="G235" t="s">
        <v>715</v>
      </c>
      <c r="H235" t="s">
        <v>15</v>
      </c>
      <c r="I235"/>
      <c r="J235">
        <v>391877</v>
      </c>
      <c r="K235" t="s">
        <v>918</v>
      </c>
      <c r="L235"/>
      <c r="M235"/>
      <c r="N235"/>
      <c r="O235"/>
      <c r="P235"/>
      <c r="Q235"/>
      <c r="R235" t="s">
        <v>13</v>
      </c>
      <c r="S235"/>
      <c r="T235">
        <v>9784.83</v>
      </c>
      <c r="U235">
        <v>0</v>
      </c>
      <c r="V235"/>
    </row>
    <row r="236" spans="1:22">
      <c r="A236" t="s">
        <v>617</v>
      </c>
      <c r="B236">
        <v>304051</v>
      </c>
      <c r="C236" t="s">
        <v>919</v>
      </c>
      <c r="D236" t="s">
        <v>920</v>
      </c>
      <c r="E236" t="s">
        <v>921</v>
      </c>
      <c r="F236" t="s">
        <v>669</v>
      </c>
      <c r="G236" t="s">
        <v>922</v>
      </c>
      <c r="H236" t="s">
        <v>15</v>
      </c>
      <c r="I236"/>
      <c r="J236">
        <v>391883</v>
      </c>
      <c r="K236" t="s">
        <v>670</v>
      </c>
      <c r="L236"/>
      <c r="M236"/>
      <c r="N236"/>
      <c r="O236"/>
      <c r="P236"/>
      <c r="Q236"/>
      <c r="R236" t="s">
        <v>13</v>
      </c>
      <c r="S236"/>
      <c r="T236">
        <v>8.33</v>
      </c>
      <c r="U236">
        <v>100.89</v>
      </c>
      <c r="V236"/>
    </row>
    <row r="237" spans="1:22">
      <c r="A237" t="s">
        <v>617</v>
      </c>
      <c r="B237">
        <v>301104</v>
      </c>
      <c r="C237" t="s">
        <v>750</v>
      </c>
      <c r="D237" t="s">
        <v>923</v>
      </c>
      <c r="E237" t="s">
        <v>669</v>
      </c>
      <c r="F237" t="s">
        <v>753</v>
      </c>
      <c r="G237" t="s">
        <v>924</v>
      </c>
      <c r="H237" t="s">
        <v>15</v>
      </c>
      <c r="I237"/>
      <c r="J237">
        <v>391885</v>
      </c>
      <c r="K237" t="s">
        <v>925</v>
      </c>
      <c r="L237"/>
      <c r="M237"/>
      <c r="N237"/>
      <c r="O237"/>
      <c r="P237"/>
      <c r="Q237"/>
      <c r="R237" t="s">
        <v>13</v>
      </c>
      <c r="S237"/>
      <c r="T237">
        <v>8.33</v>
      </c>
      <c r="U237">
        <v>88.8</v>
      </c>
      <c r="V237"/>
    </row>
    <row r="238" spans="1:22">
      <c r="A238" t="s">
        <v>617</v>
      </c>
      <c r="B238">
        <v>301094</v>
      </c>
      <c r="C238" t="s">
        <v>750</v>
      </c>
      <c r="D238" t="s">
        <v>926</v>
      </c>
      <c r="E238" t="s">
        <v>927</v>
      </c>
      <c r="F238" t="s">
        <v>669</v>
      </c>
      <c r="G238" t="s">
        <v>928</v>
      </c>
      <c r="H238" t="s">
        <v>15</v>
      </c>
      <c r="I238"/>
      <c r="J238">
        <v>391886</v>
      </c>
      <c r="K238" t="s">
        <v>929</v>
      </c>
      <c r="L238"/>
      <c r="M238"/>
      <c r="N238"/>
      <c r="O238"/>
      <c r="P238"/>
      <c r="Q238"/>
      <c r="R238" t="s">
        <v>13</v>
      </c>
      <c r="S238"/>
      <c r="T238">
        <v>8.33</v>
      </c>
      <c r="U238">
        <v>385.08</v>
      </c>
      <c r="V238"/>
    </row>
    <row r="239" spans="1:22">
      <c r="A239" t="s">
        <v>617</v>
      </c>
      <c r="B239">
        <v>301093</v>
      </c>
      <c r="C239" t="s">
        <v>750</v>
      </c>
      <c r="D239" t="s">
        <v>931</v>
      </c>
      <c r="E239" t="s">
        <v>932</v>
      </c>
      <c r="F239" t="s">
        <v>669</v>
      </c>
      <c r="G239" t="s">
        <v>933</v>
      </c>
      <c r="H239" t="s">
        <v>15</v>
      </c>
      <c r="I239"/>
      <c r="J239">
        <v>391887</v>
      </c>
      <c r="K239" t="s">
        <v>670</v>
      </c>
      <c r="L239"/>
      <c r="M239"/>
      <c r="N239"/>
      <c r="O239"/>
      <c r="P239"/>
      <c r="Q239"/>
      <c r="R239" t="s">
        <v>13</v>
      </c>
      <c r="S239"/>
      <c r="T239">
        <v>8.33</v>
      </c>
      <c r="U239">
        <v>104.49000000000001</v>
      </c>
      <c r="V239"/>
    </row>
    <row r="240" spans="1:22">
      <c r="A240" t="s">
        <v>617</v>
      </c>
      <c r="B240">
        <v>301092</v>
      </c>
      <c r="C240" t="s">
        <v>750</v>
      </c>
      <c r="D240" t="s">
        <v>934</v>
      </c>
      <c r="E240" t="s">
        <v>748</v>
      </c>
      <c r="F240" t="s">
        <v>669</v>
      </c>
      <c r="G240" t="s">
        <v>935</v>
      </c>
      <c r="H240" t="s">
        <v>15</v>
      </c>
      <c r="I240"/>
      <c r="J240">
        <v>391888</v>
      </c>
      <c r="K240" t="s">
        <v>936</v>
      </c>
      <c r="L240"/>
      <c r="M240"/>
      <c r="N240"/>
      <c r="O240"/>
      <c r="P240"/>
      <c r="Q240"/>
      <c r="R240" t="s">
        <v>13</v>
      </c>
      <c r="S240"/>
      <c r="T240">
        <v>8.33</v>
      </c>
      <c r="U240">
        <v>104.49000000000001</v>
      </c>
      <c r="V240"/>
    </row>
    <row r="241" spans="1:22">
      <c r="A241" t="s">
        <v>617</v>
      </c>
      <c r="B241">
        <v>301091</v>
      </c>
      <c r="C241" t="s">
        <v>750</v>
      </c>
      <c r="D241" t="s">
        <v>937</v>
      </c>
      <c r="E241" t="s">
        <v>930</v>
      </c>
      <c r="F241" t="s">
        <v>669</v>
      </c>
      <c r="G241" t="s">
        <v>938</v>
      </c>
      <c r="H241" t="s">
        <v>15</v>
      </c>
      <c r="I241"/>
      <c r="J241">
        <v>391889</v>
      </c>
      <c r="K241" t="s">
        <v>929</v>
      </c>
      <c r="L241"/>
      <c r="M241"/>
      <c r="N241"/>
      <c r="O241"/>
      <c r="P241"/>
      <c r="Q241"/>
      <c r="R241" t="s">
        <v>13</v>
      </c>
      <c r="S241"/>
      <c r="T241">
        <v>8.33</v>
      </c>
      <c r="U241">
        <v>650.26</v>
      </c>
      <c r="V241"/>
    </row>
    <row r="242" spans="1:22">
      <c r="A242" t="s">
        <v>617</v>
      </c>
      <c r="B242">
        <v>111147</v>
      </c>
      <c r="C242" t="s">
        <v>939</v>
      </c>
      <c r="D242" t="s">
        <v>940</v>
      </c>
      <c r="E242" t="s">
        <v>941</v>
      </c>
      <c r="F242" t="s">
        <v>941</v>
      </c>
      <c r="G242" t="s">
        <v>942</v>
      </c>
      <c r="H242" t="s">
        <v>15</v>
      </c>
      <c r="I242"/>
      <c r="J242">
        <v>391892</v>
      </c>
      <c r="K242" t="s">
        <v>943</v>
      </c>
      <c r="L242"/>
      <c r="M242"/>
      <c r="N242"/>
      <c r="O242"/>
      <c r="P242"/>
      <c r="Q242"/>
      <c r="R242" t="s">
        <v>13</v>
      </c>
      <c r="S242"/>
      <c r="T242">
        <v>98.12</v>
      </c>
      <c r="U242">
        <v>1885.37</v>
      </c>
      <c r="V242"/>
    </row>
    <row r="243" spans="1:22">
      <c r="A243" t="s">
        <v>617</v>
      </c>
      <c r="B243">
        <v>301095</v>
      </c>
      <c r="C243" t="s">
        <v>750</v>
      </c>
      <c r="D243" t="s">
        <v>944</v>
      </c>
      <c r="E243" t="s">
        <v>945</v>
      </c>
      <c r="F243" t="s">
        <v>880</v>
      </c>
      <c r="G243" t="s">
        <v>946</v>
      </c>
      <c r="H243" t="s">
        <v>15</v>
      </c>
      <c r="I243"/>
      <c r="J243">
        <v>391893</v>
      </c>
      <c r="K243" t="s">
        <v>947</v>
      </c>
      <c r="L243"/>
      <c r="M243"/>
      <c r="N243"/>
      <c r="O243"/>
      <c r="P243"/>
      <c r="Q243"/>
      <c r="R243" t="s">
        <v>13</v>
      </c>
      <c r="S243"/>
      <c r="T243">
        <v>8.33</v>
      </c>
      <c r="U243">
        <v>0</v>
      </c>
      <c r="V243"/>
    </row>
    <row r="244" spans="1:22">
      <c r="A244" t="s">
        <v>617</v>
      </c>
      <c r="B244">
        <v>304064</v>
      </c>
      <c r="C244" t="s">
        <v>948</v>
      </c>
      <c r="D244" t="s">
        <v>949</v>
      </c>
      <c r="E244" t="s">
        <v>915</v>
      </c>
      <c r="F244" t="s">
        <v>930</v>
      </c>
      <c r="G244" t="s">
        <v>950</v>
      </c>
      <c r="H244" t="s">
        <v>15</v>
      </c>
      <c r="I244"/>
      <c r="J244">
        <v>391895</v>
      </c>
      <c r="K244" t="s">
        <v>951</v>
      </c>
      <c r="L244"/>
      <c r="M244"/>
      <c r="N244"/>
      <c r="O244"/>
      <c r="P244"/>
      <c r="Q244"/>
      <c r="R244" t="s">
        <v>13</v>
      </c>
      <c r="S244"/>
      <c r="T244">
        <v>8.33</v>
      </c>
      <c r="U244">
        <v>986.56999999999994</v>
      </c>
      <c r="V244"/>
    </row>
    <row r="245" spans="1:22">
      <c r="A245" t="s">
        <v>617</v>
      </c>
      <c r="B245">
        <v>301099</v>
      </c>
      <c r="C245" t="s">
        <v>750</v>
      </c>
      <c r="D245" t="s">
        <v>952</v>
      </c>
      <c r="E245" t="s">
        <v>915</v>
      </c>
      <c r="F245" t="s">
        <v>915</v>
      </c>
      <c r="G245" t="s">
        <v>953</v>
      </c>
      <c r="H245" t="s">
        <v>15</v>
      </c>
      <c r="I245"/>
      <c r="J245">
        <v>391896</v>
      </c>
      <c r="K245" t="s">
        <v>954</v>
      </c>
      <c r="L245"/>
      <c r="M245"/>
      <c r="N245"/>
      <c r="O245"/>
      <c r="P245"/>
      <c r="Q245"/>
      <c r="R245" t="s">
        <v>13</v>
      </c>
      <c r="S245"/>
      <c r="T245">
        <v>8.33</v>
      </c>
      <c r="U245">
        <v>1440.92</v>
      </c>
      <c r="V245"/>
    </row>
    <row r="246" spans="1:22">
      <c r="A246" t="s">
        <v>617</v>
      </c>
      <c r="B246">
        <v>301100</v>
      </c>
      <c r="C246" t="s">
        <v>750</v>
      </c>
      <c r="D246" t="s">
        <v>955</v>
      </c>
      <c r="E246" t="s">
        <v>956</v>
      </c>
      <c r="F246" t="s">
        <v>905</v>
      </c>
      <c r="G246" t="s">
        <v>957</v>
      </c>
      <c r="H246" t="s">
        <v>15</v>
      </c>
      <c r="I246"/>
      <c r="J246">
        <v>391897</v>
      </c>
      <c r="K246" t="s">
        <v>737</v>
      </c>
      <c r="L246"/>
      <c r="M246"/>
      <c r="N246"/>
      <c r="O246"/>
      <c r="P246"/>
      <c r="Q246"/>
      <c r="R246" t="s">
        <v>13</v>
      </c>
      <c r="S246" t="s">
        <v>958</v>
      </c>
      <c r="T246">
        <v>8.33</v>
      </c>
      <c r="U246">
        <v>841.31</v>
      </c>
      <c r="V246"/>
    </row>
    <row r="247" spans="1:22">
      <c r="A247" t="s">
        <v>617</v>
      </c>
      <c r="B247">
        <v>301101</v>
      </c>
      <c r="C247" t="s">
        <v>959</v>
      </c>
      <c r="D247" t="s">
        <v>960</v>
      </c>
      <c r="E247" t="s">
        <v>961</v>
      </c>
      <c r="F247" t="s">
        <v>961</v>
      </c>
      <c r="G247" t="s">
        <v>962</v>
      </c>
      <c r="H247" t="s">
        <v>15</v>
      </c>
      <c r="I247"/>
      <c r="J247">
        <v>391899</v>
      </c>
      <c r="K247" t="s">
        <v>670</v>
      </c>
      <c r="L247"/>
      <c r="M247"/>
      <c r="N247"/>
      <c r="O247"/>
      <c r="P247"/>
      <c r="Q247"/>
      <c r="R247" t="s">
        <v>13</v>
      </c>
      <c r="S247"/>
      <c r="T247">
        <v>8.33</v>
      </c>
      <c r="U247">
        <v>103.85000000000001</v>
      </c>
      <c r="V247"/>
    </row>
    <row r="248" spans="1:22">
      <c r="A248" t="s">
        <v>617</v>
      </c>
      <c r="B248">
        <v>301103</v>
      </c>
      <c r="C248" t="s">
        <v>750</v>
      </c>
      <c r="D248" t="s">
        <v>963</v>
      </c>
      <c r="E248" t="s">
        <v>739</v>
      </c>
      <c r="F248" t="s">
        <v>753</v>
      </c>
      <c r="G248" t="s">
        <v>964</v>
      </c>
      <c r="H248" t="s">
        <v>15</v>
      </c>
      <c r="I248"/>
      <c r="J248">
        <v>391901</v>
      </c>
      <c r="K248" t="s">
        <v>670</v>
      </c>
      <c r="L248"/>
      <c r="M248"/>
      <c r="N248"/>
      <c r="O248"/>
      <c r="P248"/>
      <c r="Q248"/>
      <c r="R248" t="s">
        <v>13</v>
      </c>
      <c r="S248"/>
      <c r="T248">
        <v>8.33</v>
      </c>
      <c r="U248">
        <v>0.91</v>
      </c>
      <c r="V248"/>
    </row>
    <row r="249" spans="1:22">
      <c r="A249" t="s">
        <v>617</v>
      </c>
      <c r="B249">
        <v>161295</v>
      </c>
      <c r="C249" t="s">
        <v>965</v>
      </c>
      <c r="D249" t="s">
        <v>965</v>
      </c>
      <c r="E249" t="s">
        <v>966</v>
      </c>
      <c r="F249" t="s">
        <v>865</v>
      </c>
      <c r="G249" t="s">
        <v>22</v>
      </c>
      <c r="H249" t="s">
        <v>24</v>
      </c>
      <c r="I249" t="s">
        <v>25</v>
      </c>
      <c r="J249">
        <v>392163</v>
      </c>
      <c r="K249" t="s">
        <v>967</v>
      </c>
      <c r="L249"/>
      <c r="M249"/>
      <c r="N249"/>
      <c r="O249"/>
      <c r="P249"/>
      <c r="Q249"/>
      <c r="R249" t="s">
        <v>13</v>
      </c>
      <c r="S249"/>
      <c r="T249">
        <v>100</v>
      </c>
      <c r="U249">
        <v>4509.8</v>
      </c>
      <c r="V249"/>
    </row>
    <row r="250" spans="1:22">
      <c r="A250" t="s">
        <v>617</v>
      </c>
      <c r="B250">
        <v>97727</v>
      </c>
      <c r="C250" t="s">
        <v>968</v>
      </c>
      <c r="D250" t="s">
        <v>969</v>
      </c>
      <c r="E250" t="s">
        <v>970</v>
      </c>
      <c r="F250" t="s">
        <v>970</v>
      </c>
      <c r="G250" t="s">
        <v>971</v>
      </c>
      <c r="H250" t="s">
        <v>17</v>
      </c>
      <c r="I250" t="s">
        <v>114</v>
      </c>
      <c r="J250">
        <v>392171</v>
      </c>
      <c r="K250" t="s">
        <v>972</v>
      </c>
      <c r="L250"/>
      <c r="M250"/>
      <c r="N250"/>
      <c r="O250"/>
      <c r="P250"/>
      <c r="Q250"/>
      <c r="R250" t="s">
        <v>13</v>
      </c>
      <c r="S250"/>
      <c r="T250">
        <v>3536.92</v>
      </c>
      <c r="U250">
        <v>132690.84000000003</v>
      </c>
      <c r="V250"/>
    </row>
    <row r="251" spans="1:22">
      <c r="A251" t="s">
        <v>617</v>
      </c>
      <c r="B251">
        <v>98897</v>
      </c>
      <c r="C251" t="s">
        <v>973</v>
      </c>
      <c r="D251" t="s">
        <v>974</v>
      </c>
      <c r="E251" t="s">
        <v>617</v>
      </c>
      <c r="F251" t="s">
        <v>617</v>
      </c>
      <c r="G251" t="s">
        <v>975</v>
      </c>
      <c r="H251" t="s">
        <v>24</v>
      </c>
      <c r="I251" t="s">
        <v>25</v>
      </c>
      <c r="J251">
        <v>392293</v>
      </c>
      <c r="K251" t="s">
        <v>976</v>
      </c>
      <c r="L251"/>
      <c r="M251"/>
      <c r="N251"/>
      <c r="O251"/>
      <c r="P251"/>
      <c r="Q251"/>
      <c r="R251" t="s">
        <v>13</v>
      </c>
      <c r="S251"/>
      <c r="T251">
        <v>4428.8999999999996</v>
      </c>
      <c r="U251">
        <v>278094.12</v>
      </c>
      <c r="V251"/>
    </row>
    <row r="252" spans="1:22">
      <c r="A252" t="s">
        <v>617</v>
      </c>
      <c r="B252">
        <v>98116</v>
      </c>
      <c r="C252" t="s">
        <v>977</v>
      </c>
      <c r="D252" t="s">
        <v>978</v>
      </c>
      <c r="E252" t="s">
        <v>753</v>
      </c>
      <c r="F252" t="s">
        <v>753</v>
      </c>
      <c r="G252" t="s">
        <v>88</v>
      </c>
      <c r="H252" t="s">
        <v>17</v>
      </c>
      <c r="I252" t="s">
        <v>114</v>
      </c>
      <c r="J252">
        <v>392458</v>
      </c>
      <c r="K252" t="s">
        <v>976</v>
      </c>
      <c r="L252"/>
      <c r="M252"/>
      <c r="N252"/>
      <c r="O252"/>
      <c r="P252"/>
      <c r="Q252"/>
      <c r="R252" t="s">
        <v>13</v>
      </c>
      <c r="S252"/>
      <c r="T252">
        <v>3536.93</v>
      </c>
      <c r="U252">
        <v>0</v>
      </c>
      <c r="V252"/>
    </row>
    <row r="253" spans="1:22">
      <c r="A253" t="s">
        <v>617</v>
      </c>
      <c r="B253">
        <v>97682</v>
      </c>
      <c r="C253" t="s">
        <v>979</v>
      </c>
      <c r="D253" t="s">
        <v>980</v>
      </c>
      <c r="E253" t="s">
        <v>683</v>
      </c>
      <c r="F253" t="s">
        <v>683</v>
      </c>
      <c r="G253" t="s">
        <v>981</v>
      </c>
      <c r="H253" t="s">
        <v>17</v>
      </c>
      <c r="I253" t="s">
        <v>114</v>
      </c>
      <c r="J253">
        <v>392616</v>
      </c>
      <c r="K253" t="s">
        <v>976</v>
      </c>
      <c r="L253"/>
      <c r="M253"/>
      <c r="N253"/>
      <c r="O253"/>
      <c r="P253"/>
      <c r="Q253"/>
      <c r="R253" t="s">
        <v>13</v>
      </c>
      <c r="S253"/>
      <c r="T253">
        <v>3117.94</v>
      </c>
      <c r="U253">
        <v>35220.959999999992</v>
      </c>
      <c r="V253"/>
    </row>
    <row r="254" spans="1:22">
      <c r="A254" t="s">
        <v>617</v>
      </c>
      <c r="B254">
        <v>301096</v>
      </c>
      <c r="C254" t="s">
        <v>982</v>
      </c>
      <c r="D254" t="s">
        <v>983</v>
      </c>
      <c r="E254" t="s">
        <v>984</v>
      </c>
      <c r="F254" t="s">
        <v>985</v>
      </c>
      <c r="G254" t="s">
        <v>986</v>
      </c>
      <c r="H254" t="s">
        <v>15</v>
      </c>
      <c r="I254"/>
      <c r="J254">
        <v>393120</v>
      </c>
      <c r="K254" t="s">
        <v>987</v>
      </c>
      <c r="L254"/>
      <c r="M254"/>
      <c r="N254"/>
      <c r="O254"/>
      <c r="P254"/>
      <c r="Q254"/>
      <c r="R254" t="s">
        <v>13</v>
      </c>
      <c r="S254"/>
      <c r="T254">
        <v>268.77999999999997</v>
      </c>
      <c r="U254">
        <v>4.08</v>
      </c>
      <c r="V254"/>
    </row>
    <row r="255" spans="1:22">
      <c r="A255" t="s">
        <v>617</v>
      </c>
      <c r="B255">
        <v>301044</v>
      </c>
      <c r="C255" t="s">
        <v>988</v>
      </c>
      <c r="D255" t="s">
        <v>989</v>
      </c>
      <c r="E255" t="s">
        <v>990</v>
      </c>
      <c r="F255" t="s">
        <v>651</v>
      </c>
      <c r="G255" t="s">
        <v>991</v>
      </c>
      <c r="H255" t="s">
        <v>15</v>
      </c>
      <c r="I255"/>
      <c r="J255">
        <v>393122</v>
      </c>
      <c r="K255" t="s">
        <v>992</v>
      </c>
      <c r="L255"/>
      <c r="M255"/>
      <c r="N255"/>
      <c r="O255"/>
      <c r="P255"/>
      <c r="Q255"/>
      <c r="R255" t="s">
        <v>13</v>
      </c>
      <c r="S255"/>
      <c r="T255">
        <v>8.33</v>
      </c>
      <c r="U255">
        <v>0</v>
      </c>
      <c r="V255"/>
    </row>
    <row r="256" spans="1:22">
      <c r="A256" t="s">
        <v>617</v>
      </c>
      <c r="B256">
        <v>301085</v>
      </c>
      <c r="C256" t="s">
        <v>750</v>
      </c>
      <c r="D256" t="s">
        <v>993</v>
      </c>
      <c r="E256" t="s">
        <v>994</v>
      </c>
      <c r="F256" t="s">
        <v>753</v>
      </c>
      <c r="G256" t="s">
        <v>995</v>
      </c>
      <c r="H256" t="s">
        <v>15</v>
      </c>
      <c r="I256"/>
      <c r="J256">
        <v>393141</v>
      </c>
      <c r="K256" t="s">
        <v>996</v>
      </c>
      <c r="L256"/>
      <c r="M256"/>
      <c r="N256"/>
      <c r="O256"/>
      <c r="P256"/>
      <c r="Q256"/>
      <c r="R256" t="s">
        <v>13</v>
      </c>
      <c r="S256"/>
      <c r="T256">
        <v>8.33</v>
      </c>
      <c r="U256">
        <v>973.65</v>
      </c>
      <c r="V256"/>
    </row>
    <row r="257" spans="1:22">
      <c r="A257" t="s">
        <v>617</v>
      </c>
      <c r="B257">
        <v>97260</v>
      </c>
      <c r="C257" t="s">
        <v>698</v>
      </c>
      <c r="D257" t="s">
        <v>699</v>
      </c>
      <c r="E257" t="s">
        <v>700</v>
      </c>
      <c r="F257" t="s">
        <v>617</v>
      </c>
      <c r="G257" t="s">
        <v>88</v>
      </c>
      <c r="H257" t="s">
        <v>17</v>
      </c>
      <c r="I257" t="s">
        <v>21</v>
      </c>
      <c r="J257">
        <v>393178</v>
      </c>
      <c r="K257" t="s">
        <v>997</v>
      </c>
      <c r="L257"/>
      <c r="M257"/>
      <c r="N257"/>
      <c r="O257"/>
      <c r="P257"/>
      <c r="Q257"/>
      <c r="R257" t="s">
        <v>13</v>
      </c>
      <c r="S257"/>
      <c r="T257">
        <v>381.98</v>
      </c>
      <c r="U257">
        <v>20773.34</v>
      </c>
      <c r="V257"/>
    </row>
    <row r="258" spans="1:22">
      <c r="A258" t="s">
        <v>617</v>
      </c>
      <c r="B258">
        <v>262164</v>
      </c>
      <c r="C258" t="s">
        <v>998</v>
      </c>
      <c r="D258" t="s">
        <v>999</v>
      </c>
      <c r="E258" t="s">
        <v>1000</v>
      </c>
      <c r="F258" t="s">
        <v>683</v>
      </c>
      <c r="G258" t="s">
        <v>88</v>
      </c>
      <c r="H258" t="s">
        <v>17</v>
      </c>
      <c r="I258" t="s">
        <v>114</v>
      </c>
      <c r="J258">
        <v>393180</v>
      </c>
      <c r="K258" t="s">
        <v>1001</v>
      </c>
      <c r="L258"/>
      <c r="M258"/>
      <c r="N258"/>
      <c r="O258"/>
      <c r="P258"/>
      <c r="Q258"/>
      <c r="R258" t="s">
        <v>13</v>
      </c>
      <c r="S258"/>
      <c r="T258">
        <v>5659.06</v>
      </c>
      <c r="U258">
        <v>17013.29</v>
      </c>
      <c r="V258"/>
    </row>
    <row r="259" spans="1:22">
      <c r="A259" t="s">
        <v>617</v>
      </c>
      <c r="B259">
        <v>305933</v>
      </c>
      <c r="C259" t="s">
        <v>1002</v>
      </c>
      <c r="D259" t="s">
        <v>1003</v>
      </c>
      <c r="E259" t="s">
        <v>1004</v>
      </c>
      <c r="F259" t="s">
        <v>835</v>
      </c>
      <c r="G259" t="s">
        <v>1005</v>
      </c>
      <c r="H259" t="s">
        <v>15</v>
      </c>
      <c r="I259"/>
      <c r="J259">
        <v>393567</v>
      </c>
      <c r="K259" t="s">
        <v>1006</v>
      </c>
      <c r="L259"/>
      <c r="M259"/>
      <c r="N259"/>
      <c r="O259"/>
      <c r="P259"/>
      <c r="Q259"/>
      <c r="R259" t="s">
        <v>13</v>
      </c>
      <c r="S259"/>
      <c r="T259">
        <v>6149.24</v>
      </c>
      <c r="U259">
        <v>0</v>
      </c>
      <c r="V259"/>
    </row>
    <row r="260" spans="1:22">
      <c r="A260" t="s">
        <v>617</v>
      </c>
      <c r="B260">
        <v>98076</v>
      </c>
      <c r="C260" t="s">
        <v>878</v>
      </c>
      <c r="D260" t="s">
        <v>879</v>
      </c>
      <c r="E260" t="s">
        <v>880</v>
      </c>
      <c r="F260" t="s">
        <v>880</v>
      </c>
      <c r="G260" t="s">
        <v>881</v>
      </c>
      <c r="H260" t="s">
        <v>17</v>
      </c>
      <c r="I260" t="s">
        <v>21</v>
      </c>
      <c r="J260">
        <v>394304</v>
      </c>
      <c r="K260" t="s">
        <v>972</v>
      </c>
      <c r="L260"/>
      <c r="M260"/>
      <c r="N260"/>
      <c r="O260"/>
      <c r="P260"/>
      <c r="Q260"/>
      <c r="R260" t="s">
        <v>13</v>
      </c>
      <c r="S260"/>
      <c r="T260">
        <v>2786.65</v>
      </c>
      <c r="U260">
        <v>109687.22</v>
      </c>
      <c r="V260"/>
    </row>
    <row r="261" spans="1:22">
      <c r="A261" t="s">
        <v>617</v>
      </c>
      <c r="B261">
        <v>301071</v>
      </c>
      <c r="C261" t="s">
        <v>750</v>
      </c>
      <c r="D261" t="s">
        <v>1007</v>
      </c>
      <c r="E261" t="s">
        <v>1008</v>
      </c>
      <c r="F261" t="s">
        <v>753</v>
      </c>
      <c r="G261" t="s">
        <v>1009</v>
      </c>
      <c r="H261" t="s">
        <v>15</v>
      </c>
      <c r="I261"/>
      <c r="J261">
        <v>395073</v>
      </c>
      <c r="K261" t="s">
        <v>801</v>
      </c>
      <c r="L261"/>
      <c r="M261"/>
      <c r="N261"/>
      <c r="O261"/>
      <c r="P261"/>
      <c r="Q261"/>
      <c r="R261" t="s">
        <v>13</v>
      </c>
      <c r="S261"/>
      <c r="T261">
        <v>8.33</v>
      </c>
      <c r="U261">
        <v>877.66000000000008</v>
      </c>
      <c r="V261"/>
    </row>
    <row r="262" spans="1:22">
      <c r="A262" t="s">
        <v>617</v>
      </c>
      <c r="B262">
        <v>307755</v>
      </c>
      <c r="C262" t="s">
        <v>1010</v>
      </c>
      <c r="D262" t="s">
        <v>1011</v>
      </c>
      <c r="E262" t="s">
        <v>1012</v>
      </c>
      <c r="F262" t="s">
        <v>669</v>
      </c>
      <c r="G262" t="s">
        <v>1010</v>
      </c>
      <c r="H262" t="s">
        <v>15</v>
      </c>
      <c r="I262"/>
      <c r="J262">
        <v>395487</v>
      </c>
      <c r="K262" t="s">
        <v>936</v>
      </c>
      <c r="L262"/>
      <c r="M262"/>
      <c r="N262"/>
      <c r="O262"/>
      <c r="P262"/>
      <c r="Q262"/>
      <c r="R262" t="s">
        <v>13</v>
      </c>
      <c r="S262"/>
      <c r="T262">
        <v>8.33</v>
      </c>
      <c r="U262">
        <v>0.91</v>
      </c>
      <c r="V262"/>
    </row>
    <row r="263" spans="1:22">
      <c r="A263" t="s">
        <v>617</v>
      </c>
      <c r="B263">
        <v>295609</v>
      </c>
      <c r="C263" t="s">
        <v>1013</v>
      </c>
      <c r="D263" t="s">
        <v>1014</v>
      </c>
      <c r="E263" t="s">
        <v>617</v>
      </c>
      <c r="F263" t="s">
        <v>617</v>
      </c>
      <c r="G263" t="s">
        <v>610</v>
      </c>
      <c r="H263" t="s">
        <v>17</v>
      </c>
      <c r="I263"/>
      <c r="J263">
        <v>396653</v>
      </c>
      <c r="K263" t="s">
        <v>1015</v>
      </c>
      <c r="L263"/>
      <c r="M263"/>
      <c r="N263"/>
      <c r="O263"/>
      <c r="P263"/>
      <c r="Q263"/>
      <c r="R263" t="s">
        <v>13</v>
      </c>
      <c r="S263"/>
      <c r="T263">
        <v>3508.5</v>
      </c>
      <c r="U263">
        <v>0</v>
      </c>
      <c r="V263"/>
    </row>
    <row r="264" spans="1:22">
      <c r="A264" t="s">
        <v>617</v>
      </c>
      <c r="B264">
        <v>311645</v>
      </c>
      <c r="C264" t="s">
        <v>1016</v>
      </c>
      <c r="D264" t="s">
        <v>1017</v>
      </c>
      <c r="E264" t="s">
        <v>875</v>
      </c>
      <c r="F264" t="s">
        <v>875</v>
      </c>
      <c r="G264" t="s">
        <v>1018</v>
      </c>
      <c r="H264" t="s">
        <v>15</v>
      </c>
      <c r="I264"/>
      <c r="J264">
        <v>399284</v>
      </c>
      <c r="K264" t="s">
        <v>1019</v>
      </c>
      <c r="L264"/>
      <c r="M264"/>
      <c r="N264"/>
      <c r="O264"/>
      <c r="P264"/>
      <c r="Q264"/>
      <c r="R264" t="s">
        <v>13</v>
      </c>
      <c r="S264"/>
      <c r="T264">
        <v>1200</v>
      </c>
      <c r="U264">
        <v>0</v>
      </c>
      <c r="V264"/>
    </row>
    <row r="265" spans="1:22">
      <c r="A265" t="s">
        <v>617</v>
      </c>
      <c r="B265">
        <v>97926</v>
      </c>
      <c r="C265" t="s">
        <v>1020</v>
      </c>
      <c r="D265" t="s">
        <v>974</v>
      </c>
      <c r="E265" t="s">
        <v>617</v>
      </c>
      <c r="F265" t="s">
        <v>617</v>
      </c>
      <c r="G265" t="s">
        <v>1021</v>
      </c>
      <c r="H265" t="s">
        <v>17</v>
      </c>
      <c r="I265"/>
      <c r="J265">
        <v>399969</v>
      </c>
      <c r="K265" t="s">
        <v>1022</v>
      </c>
      <c r="L265"/>
      <c r="M265"/>
      <c r="N265"/>
      <c r="O265"/>
      <c r="P265"/>
      <c r="Q265"/>
      <c r="R265" t="s">
        <v>13</v>
      </c>
      <c r="S265"/>
      <c r="T265">
        <v>5821.78</v>
      </c>
      <c r="U265">
        <v>56390.5</v>
      </c>
      <c r="V265"/>
    </row>
    <row r="266" spans="1:22">
      <c r="A266" t="s">
        <v>617</v>
      </c>
      <c r="B266">
        <v>163774</v>
      </c>
      <c r="C266" t="s">
        <v>1023</v>
      </c>
      <c r="D266" t="s">
        <v>1024</v>
      </c>
      <c r="E266" t="s">
        <v>1025</v>
      </c>
      <c r="F266" t="s">
        <v>1025</v>
      </c>
      <c r="G266" t="s">
        <v>15</v>
      </c>
      <c r="H266" t="s">
        <v>15</v>
      </c>
      <c r="I266"/>
      <c r="J266">
        <v>405620</v>
      </c>
      <c r="K266" t="s">
        <v>1026</v>
      </c>
      <c r="L266"/>
      <c r="M266"/>
      <c r="N266"/>
      <c r="O266"/>
      <c r="P266"/>
      <c r="Q266"/>
      <c r="R266" t="s">
        <v>13</v>
      </c>
      <c r="S266"/>
      <c r="T266">
        <v>21009.33</v>
      </c>
      <c r="U266">
        <v>152109.16999999998</v>
      </c>
      <c r="V266"/>
    </row>
    <row r="267" spans="1:22">
      <c r="A267" t="s">
        <v>617</v>
      </c>
      <c r="B267">
        <v>319543</v>
      </c>
      <c r="C267" t="s">
        <v>1027</v>
      </c>
      <c r="D267" t="s">
        <v>1028</v>
      </c>
      <c r="E267" t="s">
        <v>854</v>
      </c>
      <c r="F267" t="s">
        <v>617</v>
      </c>
      <c r="G267" t="s">
        <v>1029</v>
      </c>
      <c r="H267" t="s">
        <v>17</v>
      </c>
      <c r="I267" t="s">
        <v>21</v>
      </c>
      <c r="J267">
        <v>406843</v>
      </c>
      <c r="K267" t="s">
        <v>1030</v>
      </c>
      <c r="L267"/>
      <c r="M267"/>
      <c r="N267"/>
      <c r="O267"/>
      <c r="P267"/>
      <c r="Q267"/>
      <c r="R267" t="s">
        <v>13</v>
      </c>
      <c r="S267"/>
      <c r="T267">
        <v>4500</v>
      </c>
      <c r="U267">
        <v>0</v>
      </c>
      <c r="V267"/>
    </row>
    <row r="268" spans="1:22" customFormat="1">
      <c r="A268" t="s">
        <v>1032</v>
      </c>
      <c r="B268">
        <v>52053</v>
      </c>
      <c r="C268" t="s">
        <v>420</v>
      </c>
      <c r="D268" t="s">
        <v>1031</v>
      </c>
      <c r="E268" t="s">
        <v>1032</v>
      </c>
      <c r="F268" t="s">
        <v>1032</v>
      </c>
      <c r="G268" t="s">
        <v>1033</v>
      </c>
      <c r="H268" t="s">
        <v>17</v>
      </c>
      <c r="J268">
        <v>23089</v>
      </c>
      <c r="K268" t="s">
        <v>1034</v>
      </c>
      <c r="R268" t="s">
        <v>13</v>
      </c>
      <c r="T268">
        <v>8176.32</v>
      </c>
      <c r="U268">
        <v>1016146.21</v>
      </c>
    </row>
    <row r="269" spans="1:22" customFormat="1">
      <c r="A269" t="s">
        <v>1032</v>
      </c>
      <c r="B269">
        <v>140793</v>
      </c>
      <c r="C269" t="s">
        <v>1035</v>
      </c>
      <c r="D269" t="s">
        <v>1036</v>
      </c>
      <c r="E269" t="s">
        <v>1037</v>
      </c>
      <c r="F269" t="s">
        <v>1037</v>
      </c>
      <c r="H269" t="s">
        <v>17</v>
      </c>
      <c r="J269">
        <v>39444</v>
      </c>
      <c r="K269" t="s">
        <v>1038</v>
      </c>
      <c r="R269" t="s">
        <v>13</v>
      </c>
      <c r="T269">
        <v>5124.3500000000004</v>
      </c>
      <c r="U269">
        <v>257445.95</v>
      </c>
    </row>
    <row r="270" spans="1:22" customFormat="1">
      <c r="A270" t="s">
        <v>1032</v>
      </c>
      <c r="B270">
        <v>57672</v>
      </c>
      <c r="C270" t="s">
        <v>1039</v>
      </c>
      <c r="D270" t="s">
        <v>1040</v>
      </c>
      <c r="E270" t="s">
        <v>1041</v>
      </c>
      <c r="F270" t="s">
        <v>1042</v>
      </c>
      <c r="H270" t="s">
        <v>15</v>
      </c>
      <c r="J270">
        <v>82969</v>
      </c>
      <c r="K270" t="s">
        <v>1043</v>
      </c>
      <c r="R270" t="s">
        <v>13</v>
      </c>
      <c r="T270">
        <v>54171.7</v>
      </c>
      <c r="U270">
        <v>0</v>
      </c>
    </row>
    <row r="271" spans="1:22" customFormat="1">
      <c r="A271" t="s">
        <v>1032</v>
      </c>
      <c r="B271">
        <v>58852</v>
      </c>
      <c r="C271" t="s">
        <v>1044</v>
      </c>
      <c r="D271" t="s">
        <v>1045</v>
      </c>
      <c r="E271" t="s">
        <v>1046</v>
      </c>
      <c r="F271" t="s">
        <v>1047</v>
      </c>
      <c r="G271" t="s">
        <v>1048</v>
      </c>
      <c r="H271" t="s">
        <v>15</v>
      </c>
      <c r="J271">
        <v>90351</v>
      </c>
      <c r="K271" t="s">
        <v>1049</v>
      </c>
      <c r="R271" t="s">
        <v>13</v>
      </c>
      <c r="T271">
        <v>191.67</v>
      </c>
      <c r="U271">
        <v>0</v>
      </c>
    </row>
    <row r="272" spans="1:22" customFormat="1">
      <c r="A272" t="s">
        <v>1032</v>
      </c>
      <c r="B272">
        <v>58644</v>
      </c>
      <c r="C272" t="s">
        <v>1050</v>
      </c>
      <c r="D272" t="s">
        <v>1051</v>
      </c>
      <c r="E272" t="s">
        <v>206</v>
      </c>
      <c r="F272" t="s">
        <v>1042</v>
      </c>
      <c r="H272" t="s">
        <v>15</v>
      </c>
      <c r="J272">
        <v>126708</v>
      </c>
      <c r="K272" t="s">
        <v>72</v>
      </c>
      <c r="R272" t="s">
        <v>13</v>
      </c>
      <c r="T272">
        <v>7558.27</v>
      </c>
      <c r="U272">
        <v>0</v>
      </c>
    </row>
    <row r="273" spans="1:21" customFormat="1">
      <c r="A273" t="s">
        <v>1032</v>
      </c>
      <c r="B273">
        <v>53508</v>
      </c>
      <c r="C273" t="s">
        <v>1052</v>
      </c>
      <c r="D273" t="s">
        <v>1053</v>
      </c>
      <c r="E273" t="s">
        <v>1053</v>
      </c>
      <c r="F273" t="s">
        <v>1053</v>
      </c>
      <c r="H273" t="s">
        <v>24</v>
      </c>
      <c r="J273">
        <v>138407</v>
      </c>
      <c r="K273" t="s">
        <v>1054</v>
      </c>
      <c r="R273" t="s">
        <v>13</v>
      </c>
      <c r="T273">
        <v>255</v>
      </c>
      <c r="U273">
        <v>2024.62</v>
      </c>
    </row>
    <row r="274" spans="1:21" customFormat="1">
      <c r="A274" t="s">
        <v>1032</v>
      </c>
      <c r="B274">
        <v>53556</v>
      </c>
      <c r="C274" t="s">
        <v>1055</v>
      </c>
      <c r="D274" t="s">
        <v>1053</v>
      </c>
      <c r="E274" t="s">
        <v>1053</v>
      </c>
      <c r="F274" t="s">
        <v>1053</v>
      </c>
      <c r="H274" t="s">
        <v>24</v>
      </c>
      <c r="J274">
        <v>139041</v>
      </c>
      <c r="K274" t="s">
        <v>1056</v>
      </c>
      <c r="R274" t="s">
        <v>13</v>
      </c>
      <c r="T274">
        <v>255</v>
      </c>
      <c r="U274">
        <v>0</v>
      </c>
    </row>
    <row r="275" spans="1:21" customFormat="1">
      <c r="A275" t="s">
        <v>1032</v>
      </c>
      <c r="B275">
        <v>53572</v>
      </c>
      <c r="C275" t="s">
        <v>1057</v>
      </c>
      <c r="D275" t="s">
        <v>1053</v>
      </c>
      <c r="E275" t="s">
        <v>1053</v>
      </c>
      <c r="F275" t="s">
        <v>1053</v>
      </c>
      <c r="H275" t="s">
        <v>24</v>
      </c>
      <c r="J275">
        <v>140067</v>
      </c>
      <c r="K275" t="s">
        <v>1058</v>
      </c>
      <c r="R275" t="s">
        <v>13</v>
      </c>
      <c r="T275">
        <v>255</v>
      </c>
      <c r="U275">
        <v>0</v>
      </c>
    </row>
    <row r="276" spans="1:21" customFormat="1">
      <c r="A276" t="s">
        <v>1032</v>
      </c>
      <c r="B276">
        <v>55217</v>
      </c>
      <c r="C276" t="s">
        <v>1059</v>
      </c>
      <c r="D276" t="s">
        <v>1053</v>
      </c>
      <c r="E276" t="s">
        <v>1053</v>
      </c>
      <c r="F276" t="s">
        <v>1053</v>
      </c>
      <c r="H276" t="s">
        <v>24</v>
      </c>
      <c r="I276" t="s">
        <v>25</v>
      </c>
      <c r="J276">
        <v>140176</v>
      </c>
      <c r="K276" t="s">
        <v>1060</v>
      </c>
      <c r="R276" t="s">
        <v>13</v>
      </c>
      <c r="T276">
        <v>406</v>
      </c>
      <c r="U276">
        <v>978.69</v>
      </c>
    </row>
    <row r="277" spans="1:21" customFormat="1">
      <c r="A277" t="s">
        <v>1032</v>
      </c>
      <c r="B277">
        <v>56041</v>
      </c>
      <c r="C277" t="s">
        <v>1061</v>
      </c>
      <c r="D277" t="s">
        <v>1053</v>
      </c>
      <c r="E277" t="s">
        <v>1053</v>
      </c>
      <c r="F277" t="s">
        <v>1053</v>
      </c>
      <c r="H277" t="s">
        <v>24</v>
      </c>
      <c r="J277">
        <v>142056</v>
      </c>
      <c r="K277" t="s">
        <v>1062</v>
      </c>
      <c r="R277" t="s">
        <v>13</v>
      </c>
      <c r="T277">
        <v>275</v>
      </c>
      <c r="U277">
        <v>4619.55</v>
      </c>
    </row>
    <row r="278" spans="1:21" customFormat="1">
      <c r="A278" t="s">
        <v>1032</v>
      </c>
      <c r="B278">
        <v>278595</v>
      </c>
      <c r="C278" t="s">
        <v>420</v>
      </c>
      <c r="D278" t="s">
        <v>1063</v>
      </c>
      <c r="E278" t="s">
        <v>1064</v>
      </c>
      <c r="F278" t="s">
        <v>1064</v>
      </c>
      <c r="G278" t="s">
        <v>1065</v>
      </c>
      <c r="H278" t="s">
        <v>17</v>
      </c>
      <c r="J278">
        <v>347320</v>
      </c>
      <c r="K278" t="s">
        <v>1034</v>
      </c>
      <c r="R278" t="s">
        <v>13</v>
      </c>
      <c r="T278">
        <v>2582.12</v>
      </c>
      <c r="U278">
        <v>301711.3</v>
      </c>
    </row>
    <row r="279" spans="1:21" customFormat="1">
      <c r="A279" t="s">
        <v>1032</v>
      </c>
      <c r="B279">
        <v>71163</v>
      </c>
      <c r="C279">
        <v>205</v>
      </c>
      <c r="D279" t="s">
        <v>1066</v>
      </c>
      <c r="E279" t="s">
        <v>1066</v>
      </c>
      <c r="F279" t="s">
        <v>1066</v>
      </c>
      <c r="H279" t="s">
        <v>15</v>
      </c>
      <c r="J279">
        <v>357666</v>
      </c>
      <c r="K279" t="s">
        <v>1067</v>
      </c>
      <c r="R279" t="s">
        <v>13</v>
      </c>
      <c r="T279">
        <v>0.08</v>
      </c>
      <c r="U279">
        <v>0.83</v>
      </c>
    </row>
    <row r="280" spans="1:21" customFormat="1">
      <c r="A280" t="s">
        <v>1032</v>
      </c>
      <c r="B280">
        <v>290799</v>
      </c>
      <c r="C280" t="s">
        <v>1069</v>
      </c>
      <c r="D280" t="s">
        <v>1069</v>
      </c>
      <c r="E280" t="s">
        <v>206</v>
      </c>
      <c r="F280" t="s">
        <v>1070</v>
      </c>
      <c r="H280" t="s">
        <v>15</v>
      </c>
      <c r="J280">
        <v>360433</v>
      </c>
      <c r="K280" t="s">
        <v>1071</v>
      </c>
      <c r="R280" t="s">
        <v>13</v>
      </c>
      <c r="T280">
        <v>250</v>
      </c>
      <c r="U280">
        <v>0</v>
      </c>
    </row>
    <row r="281" spans="1:21" customFormat="1">
      <c r="A281" t="s">
        <v>1032</v>
      </c>
      <c r="B281">
        <v>55837</v>
      </c>
      <c r="C281" t="s">
        <v>1072</v>
      </c>
      <c r="D281" t="s">
        <v>1073</v>
      </c>
      <c r="E281" t="s">
        <v>1074</v>
      </c>
      <c r="F281" t="s">
        <v>1032</v>
      </c>
      <c r="H281" t="s">
        <v>24</v>
      </c>
      <c r="I281" t="s">
        <v>25</v>
      </c>
      <c r="J281">
        <v>360721</v>
      </c>
      <c r="K281" t="s">
        <v>72</v>
      </c>
      <c r="R281" t="s">
        <v>13</v>
      </c>
      <c r="T281">
        <v>8427.02</v>
      </c>
      <c r="U281">
        <v>92841.41</v>
      </c>
    </row>
    <row r="282" spans="1:21" customFormat="1">
      <c r="A282" t="s">
        <v>1032</v>
      </c>
      <c r="B282">
        <v>291818</v>
      </c>
      <c r="C282" t="s">
        <v>1075</v>
      </c>
      <c r="D282" t="s">
        <v>1075</v>
      </c>
      <c r="E282" t="s">
        <v>206</v>
      </c>
      <c r="F282" t="s">
        <v>1076</v>
      </c>
      <c r="G282" t="s">
        <v>1077</v>
      </c>
      <c r="H282" t="s">
        <v>15</v>
      </c>
      <c r="J282">
        <v>362316</v>
      </c>
      <c r="K282" t="s">
        <v>1078</v>
      </c>
      <c r="R282" t="s">
        <v>13</v>
      </c>
      <c r="T282">
        <v>1500</v>
      </c>
      <c r="U282">
        <v>29729.75</v>
      </c>
    </row>
    <row r="283" spans="1:21" customFormat="1">
      <c r="A283" t="s">
        <v>1032</v>
      </c>
      <c r="B283">
        <v>300676</v>
      </c>
      <c r="C283" t="s">
        <v>1079</v>
      </c>
      <c r="D283" t="s">
        <v>1080</v>
      </c>
      <c r="E283" t="s">
        <v>1081</v>
      </c>
      <c r="F283" t="s">
        <v>1081</v>
      </c>
      <c r="G283" t="s">
        <v>1082</v>
      </c>
      <c r="H283" t="s">
        <v>15</v>
      </c>
      <c r="J283">
        <v>386594</v>
      </c>
      <c r="K283" t="s">
        <v>1083</v>
      </c>
      <c r="R283" t="s">
        <v>13</v>
      </c>
      <c r="T283">
        <v>550</v>
      </c>
      <c r="U283">
        <v>0</v>
      </c>
    </row>
    <row r="284" spans="1:21" customFormat="1">
      <c r="A284" t="s">
        <v>1032</v>
      </c>
      <c r="B284">
        <v>300869</v>
      </c>
      <c r="C284" t="s">
        <v>1084</v>
      </c>
      <c r="D284" t="s">
        <v>206</v>
      </c>
      <c r="E284" t="s">
        <v>206</v>
      </c>
      <c r="F284" t="s">
        <v>1085</v>
      </c>
      <c r="G284" t="s">
        <v>1086</v>
      </c>
      <c r="H284" t="s">
        <v>15</v>
      </c>
      <c r="J284">
        <v>386612</v>
      </c>
      <c r="K284" t="s">
        <v>72</v>
      </c>
      <c r="R284" t="s">
        <v>13</v>
      </c>
      <c r="T284">
        <v>8427.2800000000007</v>
      </c>
      <c r="U284">
        <v>0</v>
      </c>
    </row>
    <row r="285" spans="1:21" customFormat="1">
      <c r="A285" t="s">
        <v>1032</v>
      </c>
      <c r="B285">
        <v>56215</v>
      </c>
      <c r="C285" t="s">
        <v>1087</v>
      </c>
      <c r="D285" t="s">
        <v>1088</v>
      </c>
      <c r="E285" t="s">
        <v>206</v>
      </c>
      <c r="F285" t="s">
        <v>1089</v>
      </c>
      <c r="H285" t="s">
        <v>15</v>
      </c>
      <c r="I285" t="s">
        <v>41</v>
      </c>
      <c r="J285">
        <v>388193</v>
      </c>
      <c r="K285" t="s">
        <v>1090</v>
      </c>
      <c r="R285" t="s">
        <v>13</v>
      </c>
      <c r="T285">
        <v>83.33</v>
      </c>
      <c r="U285">
        <v>753.43</v>
      </c>
    </row>
    <row r="286" spans="1:21" customFormat="1">
      <c r="A286" t="s">
        <v>1032</v>
      </c>
      <c r="B286">
        <v>54932</v>
      </c>
      <c r="C286" t="s">
        <v>1091</v>
      </c>
      <c r="D286" t="s">
        <v>1092</v>
      </c>
      <c r="E286" t="s">
        <v>1081</v>
      </c>
      <c r="F286" t="s">
        <v>1081</v>
      </c>
      <c r="H286" t="s">
        <v>24</v>
      </c>
      <c r="J286">
        <v>391731</v>
      </c>
      <c r="K286" t="s">
        <v>1093</v>
      </c>
      <c r="R286" t="s">
        <v>13</v>
      </c>
      <c r="T286">
        <v>771.66</v>
      </c>
      <c r="U286">
        <v>103476.55</v>
      </c>
    </row>
    <row r="287" spans="1:21" customFormat="1">
      <c r="A287" t="s">
        <v>1032</v>
      </c>
      <c r="B287">
        <v>53785</v>
      </c>
      <c r="C287" t="s">
        <v>1094</v>
      </c>
      <c r="D287" t="s">
        <v>1095</v>
      </c>
      <c r="E287" t="s">
        <v>1095</v>
      </c>
      <c r="F287" t="s">
        <v>1095</v>
      </c>
      <c r="G287" t="s">
        <v>1096</v>
      </c>
      <c r="H287" t="s">
        <v>24</v>
      </c>
      <c r="J287">
        <v>391800</v>
      </c>
      <c r="K287" t="s">
        <v>1097</v>
      </c>
      <c r="R287" t="s">
        <v>13</v>
      </c>
      <c r="T287">
        <v>200</v>
      </c>
      <c r="U287">
        <v>37624.410000000003</v>
      </c>
    </row>
    <row r="288" spans="1:21" customFormat="1">
      <c r="A288" t="s">
        <v>1032</v>
      </c>
      <c r="B288">
        <v>303983</v>
      </c>
      <c r="C288" t="s">
        <v>1099</v>
      </c>
      <c r="D288" t="s">
        <v>1100</v>
      </c>
      <c r="E288" t="s">
        <v>1081</v>
      </c>
      <c r="F288" t="s">
        <v>1081</v>
      </c>
      <c r="G288" t="s">
        <v>1101</v>
      </c>
      <c r="H288" t="s">
        <v>24</v>
      </c>
      <c r="J288">
        <v>391806</v>
      </c>
      <c r="K288" t="s">
        <v>1102</v>
      </c>
      <c r="R288" t="s">
        <v>13</v>
      </c>
      <c r="T288">
        <v>261.82</v>
      </c>
      <c r="U288">
        <v>34655.440000000002</v>
      </c>
    </row>
    <row r="289" spans="1:21" customFormat="1">
      <c r="A289" t="s">
        <v>1032</v>
      </c>
      <c r="B289">
        <v>304171</v>
      </c>
      <c r="C289" t="s">
        <v>1103</v>
      </c>
      <c r="D289" t="s">
        <v>1104</v>
      </c>
      <c r="E289" t="s">
        <v>1081</v>
      </c>
      <c r="F289" t="s">
        <v>1081</v>
      </c>
      <c r="G289" t="s">
        <v>1105</v>
      </c>
      <c r="H289" t="s">
        <v>24</v>
      </c>
      <c r="J289">
        <v>392076</v>
      </c>
      <c r="K289" t="s">
        <v>1106</v>
      </c>
      <c r="R289" t="s">
        <v>13</v>
      </c>
      <c r="T289">
        <v>540.35</v>
      </c>
      <c r="U289">
        <v>50043.8</v>
      </c>
    </row>
    <row r="290" spans="1:21" customFormat="1">
      <c r="A290" t="s">
        <v>1032</v>
      </c>
      <c r="B290">
        <v>303768</v>
      </c>
      <c r="C290" t="s">
        <v>1107</v>
      </c>
      <c r="D290" t="s">
        <v>1108</v>
      </c>
      <c r="E290" t="s">
        <v>1081</v>
      </c>
      <c r="F290" t="s">
        <v>1081</v>
      </c>
      <c r="G290" t="s">
        <v>1109</v>
      </c>
      <c r="H290" t="s">
        <v>24</v>
      </c>
      <c r="J290">
        <v>392092</v>
      </c>
      <c r="K290" t="s">
        <v>1110</v>
      </c>
      <c r="R290" t="s">
        <v>13</v>
      </c>
      <c r="T290">
        <v>500</v>
      </c>
      <c r="U290">
        <v>133275.71000000002</v>
      </c>
    </row>
    <row r="291" spans="1:21" customFormat="1">
      <c r="A291" t="s">
        <v>1032</v>
      </c>
      <c r="B291">
        <v>77465</v>
      </c>
      <c r="C291" t="s">
        <v>1111</v>
      </c>
      <c r="D291" t="s">
        <v>1112</v>
      </c>
      <c r="E291" t="s">
        <v>1112</v>
      </c>
      <c r="F291" t="s">
        <v>1112</v>
      </c>
      <c r="H291" t="s">
        <v>15</v>
      </c>
      <c r="J291">
        <v>392275</v>
      </c>
      <c r="K291" t="s">
        <v>1113</v>
      </c>
      <c r="R291" t="s">
        <v>13</v>
      </c>
      <c r="T291">
        <v>350</v>
      </c>
      <c r="U291">
        <v>2525.7800000000002</v>
      </c>
    </row>
    <row r="292" spans="1:21" customFormat="1">
      <c r="A292" t="s">
        <v>1032</v>
      </c>
      <c r="B292">
        <v>304407</v>
      </c>
      <c r="C292" t="s">
        <v>1114</v>
      </c>
      <c r="D292" t="s">
        <v>1114</v>
      </c>
      <c r="E292" t="s">
        <v>1081</v>
      </c>
      <c r="F292" t="s">
        <v>1081</v>
      </c>
      <c r="G292" t="s">
        <v>15</v>
      </c>
      <c r="H292" t="s">
        <v>24</v>
      </c>
      <c r="J292">
        <v>392303</v>
      </c>
      <c r="K292" t="s">
        <v>1115</v>
      </c>
      <c r="R292" t="s">
        <v>13</v>
      </c>
      <c r="T292">
        <v>673.76</v>
      </c>
      <c r="U292">
        <v>72475.689999999988</v>
      </c>
    </row>
    <row r="293" spans="1:21" customFormat="1">
      <c r="A293" t="s">
        <v>1032</v>
      </c>
      <c r="B293">
        <v>303771</v>
      </c>
      <c r="C293" t="s">
        <v>1116</v>
      </c>
      <c r="D293" t="s">
        <v>1117</v>
      </c>
      <c r="E293" t="s">
        <v>1081</v>
      </c>
      <c r="F293" t="s">
        <v>1081</v>
      </c>
      <c r="G293" t="s">
        <v>1118</v>
      </c>
      <c r="H293" t="s">
        <v>15</v>
      </c>
      <c r="J293">
        <v>392316</v>
      </c>
      <c r="K293" t="s">
        <v>1119</v>
      </c>
      <c r="R293" t="s">
        <v>13</v>
      </c>
      <c r="T293">
        <v>721.18</v>
      </c>
      <c r="U293">
        <v>4537.1099999999997</v>
      </c>
    </row>
    <row r="294" spans="1:21" customFormat="1">
      <c r="A294" t="s">
        <v>1032</v>
      </c>
      <c r="B294">
        <v>304423</v>
      </c>
      <c r="C294" t="s">
        <v>1120</v>
      </c>
      <c r="D294" t="s">
        <v>1120</v>
      </c>
      <c r="E294" t="s">
        <v>1081</v>
      </c>
      <c r="F294" t="s">
        <v>1081</v>
      </c>
      <c r="G294" t="s">
        <v>15</v>
      </c>
      <c r="H294" t="s">
        <v>24</v>
      </c>
      <c r="J294">
        <v>392319</v>
      </c>
      <c r="K294" t="s">
        <v>1121</v>
      </c>
      <c r="R294" t="s">
        <v>13</v>
      </c>
      <c r="T294">
        <v>771.66</v>
      </c>
      <c r="U294">
        <v>13971.02</v>
      </c>
    </row>
    <row r="295" spans="1:21" customFormat="1">
      <c r="A295" t="s">
        <v>1032</v>
      </c>
      <c r="B295">
        <v>303772</v>
      </c>
      <c r="C295" t="s">
        <v>1122</v>
      </c>
      <c r="D295" t="s">
        <v>1123</v>
      </c>
      <c r="E295" t="s">
        <v>1081</v>
      </c>
      <c r="F295" t="s">
        <v>1081</v>
      </c>
      <c r="G295" t="s">
        <v>1124</v>
      </c>
      <c r="H295" t="s">
        <v>24</v>
      </c>
      <c r="J295">
        <v>392322</v>
      </c>
      <c r="K295" t="s">
        <v>1125</v>
      </c>
      <c r="R295" t="s">
        <v>13</v>
      </c>
      <c r="T295">
        <v>771.66</v>
      </c>
      <c r="U295">
        <v>67872.44</v>
      </c>
    </row>
    <row r="296" spans="1:21" customFormat="1">
      <c r="A296" t="s">
        <v>1032</v>
      </c>
      <c r="B296">
        <v>303777</v>
      </c>
      <c r="C296" t="s">
        <v>1126</v>
      </c>
      <c r="D296" t="s">
        <v>1127</v>
      </c>
      <c r="E296" t="s">
        <v>1081</v>
      </c>
      <c r="F296" t="s">
        <v>1081</v>
      </c>
      <c r="G296" t="s">
        <v>1128</v>
      </c>
      <c r="H296" t="s">
        <v>24</v>
      </c>
      <c r="J296">
        <v>392426</v>
      </c>
      <c r="K296" t="s">
        <v>1129</v>
      </c>
      <c r="R296" t="s">
        <v>13</v>
      </c>
      <c r="T296">
        <v>541.41999999999996</v>
      </c>
      <c r="U296">
        <v>75962.2</v>
      </c>
    </row>
    <row r="297" spans="1:21" customFormat="1">
      <c r="A297" t="s">
        <v>1032</v>
      </c>
      <c r="B297">
        <v>304718</v>
      </c>
      <c r="C297" t="s">
        <v>22</v>
      </c>
      <c r="D297" t="s">
        <v>1130</v>
      </c>
      <c r="E297" t="s">
        <v>1081</v>
      </c>
      <c r="F297" t="s">
        <v>1081</v>
      </c>
      <c r="G297" t="s">
        <v>1131</v>
      </c>
      <c r="H297" t="s">
        <v>24</v>
      </c>
      <c r="J297">
        <v>392497</v>
      </c>
      <c r="K297" t="s">
        <v>1132</v>
      </c>
      <c r="R297" t="s">
        <v>13</v>
      </c>
      <c r="T297">
        <v>540.35</v>
      </c>
      <c r="U297">
        <v>6590.6900000000005</v>
      </c>
    </row>
    <row r="298" spans="1:21" customFormat="1">
      <c r="A298" t="s">
        <v>1032</v>
      </c>
      <c r="B298">
        <v>55003</v>
      </c>
      <c r="C298" t="s">
        <v>1133</v>
      </c>
      <c r="D298" t="s">
        <v>1134</v>
      </c>
      <c r="E298" t="s">
        <v>1081</v>
      </c>
      <c r="F298" t="s">
        <v>1081</v>
      </c>
      <c r="H298" t="s">
        <v>15</v>
      </c>
      <c r="J298">
        <v>392626</v>
      </c>
      <c r="K298" t="s">
        <v>1135</v>
      </c>
      <c r="R298" t="s">
        <v>13</v>
      </c>
      <c r="T298">
        <v>1175.8699999999999</v>
      </c>
      <c r="U298">
        <v>0</v>
      </c>
    </row>
    <row r="299" spans="1:21" customFormat="1">
      <c r="A299" t="s">
        <v>1032</v>
      </c>
      <c r="B299">
        <v>71163</v>
      </c>
      <c r="C299">
        <v>205</v>
      </c>
      <c r="D299" t="s">
        <v>1066</v>
      </c>
      <c r="E299" t="s">
        <v>1066</v>
      </c>
      <c r="F299" t="s">
        <v>1066</v>
      </c>
      <c r="H299" t="s">
        <v>15</v>
      </c>
      <c r="J299">
        <v>393123</v>
      </c>
      <c r="K299" t="s">
        <v>1136</v>
      </c>
      <c r="R299" t="s">
        <v>13</v>
      </c>
      <c r="T299">
        <v>0.08</v>
      </c>
      <c r="U299">
        <v>0</v>
      </c>
    </row>
    <row r="300" spans="1:21" customFormat="1">
      <c r="A300" t="s">
        <v>1032</v>
      </c>
      <c r="B300">
        <v>305818</v>
      </c>
      <c r="C300" t="s">
        <v>1137</v>
      </c>
      <c r="D300" t="s">
        <v>1138</v>
      </c>
      <c r="E300" t="s">
        <v>1081</v>
      </c>
      <c r="F300" t="s">
        <v>1081</v>
      </c>
      <c r="G300" t="s">
        <v>1139</v>
      </c>
      <c r="H300" t="s">
        <v>24</v>
      </c>
      <c r="J300">
        <v>393508</v>
      </c>
      <c r="K300" t="s">
        <v>1140</v>
      </c>
      <c r="R300" t="s">
        <v>13</v>
      </c>
      <c r="T300">
        <v>825.47</v>
      </c>
      <c r="U300">
        <v>112534.66</v>
      </c>
    </row>
    <row r="301" spans="1:21" customFormat="1">
      <c r="A301" t="s">
        <v>1032</v>
      </c>
      <c r="B301">
        <v>305822</v>
      </c>
      <c r="C301" t="s">
        <v>1141</v>
      </c>
      <c r="D301" t="s">
        <v>1142</v>
      </c>
      <c r="E301" t="s">
        <v>1081</v>
      </c>
      <c r="F301" t="s">
        <v>1081</v>
      </c>
      <c r="G301" t="s">
        <v>1143</v>
      </c>
      <c r="H301" t="s">
        <v>24</v>
      </c>
      <c r="J301">
        <v>393512</v>
      </c>
      <c r="K301" t="s">
        <v>1144</v>
      </c>
      <c r="R301" t="s">
        <v>13</v>
      </c>
      <c r="T301">
        <v>601.07000000000005</v>
      </c>
      <c r="U301">
        <v>117443.13</v>
      </c>
    </row>
    <row r="302" spans="1:21" customFormat="1">
      <c r="A302" t="s">
        <v>1032</v>
      </c>
      <c r="B302">
        <v>306098</v>
      </c>
      <c r="C302" t="s">
        <v>1145</v>
      </c>
      <c r="D302" t="s">
        <v>1146</v>
      </c>
      <c r="E302" t="s">
        <v>1081</v>
      </c>
      <c r="F302" t="s">
        <v>1081</v>
      </c>
      <c r="G302" t="s">
        <v>1147</v>
      </c>
      <c r="H302" t="s">
        <v>24</v>
      </c>
      <c r="I302" t="s">
        <v>25</v>
      </c>
      <c r="J302">
        <v>393749</v>
      </c>
      <c r="K302" t="s">
        <v>1148</v>
      </c>
      <c r="R302" t="s">
        <v>13</v>
      </c>
      <c r="T302">
        <v>535</v>
      </c>
      <c r="U302">
        <v>97117.119999999995</v>
      </c>
    </row>
    <row r="303" spans="1:21" customFormat="1">
      <c r="A303" t="s">
        <v>1032</v>
      </c>
      <c r="B303">
        <v>306680</v>
      </c>
      <c r="C303" t="s">
        <v>1149</v>
      </c>
      <c r="D303" t="s">
        <v>1150</v>
      </c>
      <c r="E303" t="s">
        <v>1081</v>
      </c>
      <c r="F303" t="s">
        <v>1081</v>
      </c>
      <c r="G303" t="s">
        <v>1151</v>
      </c>
      <c r="H303" t="s">
        <v>24</v>
      </c>
      <c r="I303" t="s">
        <v>25</v>
      </c>
      <c r="J303">
        <v>394320</v>
      </c>
      <c r="K303" t="s">
        <v>1152</v>
      </c>
      <c r="R303" t="s">
        <v>13</v>
      </c>
      <c r="T303">
        <v>771.66</v>
      </c>
      <c r="U303">
        <v>33760.83</v>
      </c>
    </row>
    <row r="304" spans="1:21" customFormat="1">
      <c r="A304" t="s">
        <v>1032</v>
      </c>
      <c r="B304">
        <v>305820</v>
      </c>
      <c r="C304" t="s">
        <v>1153</v>
      </c>
      <c r="D304" t="s">
        <v>1154</v>
      </c>
      <c r="E304" t="s">
        <v>1081</v>
      </c>
      <c r="F304" t="s">
        <v>1081</v>
      </c>
      <c r="G304" t="s">
        <v>1155</v>
      </c>
      <c r="H304" t="s">
        <v>24</v>
      </c>
      <c r="J304">
        <v>394562</v>
      </c>
      <c r="K304" t="s">
        <v>1156</v>
      </c>
      <c r="R304" t="s">
        <v>13</v>
      </c>
      <c r="T304">
        <v>771.16</v>
      </c>
      <c r="U304">
        <v>26438.35</v>
      </c>
    </row>
    <row r="305" spans="1:21" customFormat="1">
      <c r="A305" t="s">
        <v>1032</v>
      </c>
      <c r="B305">
        <v>307945</v>
      </c>
      <c r="C305" t="s">
        <v>1157</v>
      </c>
      <c r="D305" t="s">
        <v>1157</v>
      </c>
      <c r="E305" t="s">
        <v>1157</v>
      </c>
      <c r="F305" t="s">
        <v>1157</v>
      </c>
      <c r="G305" t="s">
        <v>1158</v>
      </c>
      <c r="H305" t="s">
        <v>17</v>
      </c>
      <c r="I305" t="s">
        <v>1159</v>
      </c>
      <c r="J305">
        <v>395759</v>
      </c>
      <c r="K305" t="s">
        <v>71</v>
      </c>
      <c r="R305" t="s">
        <v>13</v>
      </c>
      <c r="T305">
        <v>10282.93</v>
      </c>
      <c r="U305">
        <v>81713.440000000002</v>
      </c>
    </row>
    <row r="306" spans="1:21" customFormat="1">
      <c r="A306" t="s">
        <v>1032</v>
      </c>
      <c r="B306">
        <v>55040</v>
      </c>
      <c r="C306" t="s">
        <v>1160</v>
      </c>
      <c r="D306" t="s">
        <v>1053</v>
      </c>
      <c r="E306" t="s">
        <v>1053</v>
      </c>
      <c r="F306" t="s">
        <v>1053</v>
      </c>
      <c r="H306" t="s">
        <v>24</v>
      </c>
      <c r="J306">
        <v>396229</v>
      </c>
      <c r="K306" t="s">
        <v>1161</v>
      </c>
      <c r="R306" t="s">
        <v>13</v>
      </c>
      <c r="T306">
        <v>550</v>
      </c>
      <c r="U306">
        <v>0</v>
      </c>
    </row>
    <row r="307" spans="1:21" customFormat="1">
      <c r="A307" t="s">
        <v>1032</v>
      </c>
      <c r="B307">
        <v>52185</v>
      </c>
      <c r="C307" t="s">
        <v>56</v>
      </c>
      <c r="D307" t="s">
        <v>1162</v>
      </c>
      <c r="E307" t="s">
        <v>1163</v>
      </c>
      <c r="F307" t="s">
        <v>1081</v>
      </c>
      <c r="G307" t="s">
        <v>1164</v>
      </c>
      <c r="H307" t="s">
        <v>17</v>
      </c>
      <c r="I307" t="s">
        <v>114</v>
      </c>
      <c r="J307">
        <v>396230</v>
      </c>
      <c r="K307" t="s">
        <v>1034</v>
      </c>
      <c r="R307" t="s">
        <v>13</v>
      </c>
      <c r="T307">
        <v>550</v>
      </c>
      <c r="U307">
        <v>93817.25</v>
      </c>
    </row>
    <row r="308" spans="1:21" customFormat="1">
      <c r="A308" t="s">
        <v>1032</v>
      </c>
      <c r="B308">
        <v>305826</v>
      </c>
      <c r="C308" t="s">
        <v>1165</v>
      </c>
      <c r="D308" t="s">
        <v>1166</v>
      </c>
      <c r="E308" t="s">
        <v>1081</v>
      </c>
      <c r="F308" t="s">
        <v>1081</v>
      </c>
      <c r="G308" t="s">
        <v>1167</v>
      </c>
      <c r="H308" t="s">
        <v>24</v>
      </c>
      <c r="J308">
        <v>396992</v>
      </c>
      <c r="K308" t="s">
        <v>1168</v>
      </c>
      <c r="R308" t="s">
        <v>13</v>
      </c>
      <c r="T308">
        <v>1259.3900000000001</v>
      </c>
      <c r="U308">
        <v>114893.23</v>
      </c>
    </row>
    <row r="309" spans="1:21" customFormat="1">
      <c r="A309" t="s">
        <v>1032</v>
      </c>
      <c r="B309">
        <v>303782</v>
      </c>
      <c r="C309" t="s">
        <v>1169</v>
      </c>
      <c r="D309" t="s">
        <v>1170</v>
      </c>
      <c r="E309" t="s">
        <v>1081</v>
      </c>
      <c r="F309" t="s">
        <v>1081</v>
      </c>
      <c r="G309" t="s">
        <v>1171</v>
      </c>
      <c r="H309" t="s">
        <v>24</v>
      </c>
      <c r="J309">
        <v>397024</v>
      </c>
      <c r="K309" t="s">
        <v>1172</v>
      </c>
      <c r="R309" t="s">
        <v>13</v>
      </c>
      <c r="T309">
        <v>350</v>
      </c>
      <c r="U309">
        <v>47874.59</v>
      </c>
    </row>
    <row r="310" spans="1:21" customFormat="1">
      <c r="A310" t="s">
        <v>1032</v>
      </c>
      <c r="B310">
        <v>55976</v>
      </c>
      <c r="C310" t="s">
        <v>1173</v>
      </c>
      <c r="D310" t="s">
        <v>1053</v>
      </c>
      <c r="E310" t="s">
        <v>1053</v>
      </c>
      <c r="F310" t="s">
        <v>1053</v>
      </c>
      <c r="G310" t="s">
        <v>1174</v>
      </c>
      <c r="H310" t="s">
        <v>24</v>
      </c>
      <c r="J310">
        <v>397025</v>
      </c>
      <c r="K310" t="s">
        <v>1175</v>
      </c>
      <c r="R310" t="s">
        <v>13</v>
      </c>
      <c r="T310">
        <v>202</v>
      </c>
      <c r="U310">
        <v>40542.04</v>
      </c>
    </row>
    <row r="311" spans="1:21" customFormat="1">
      <c r="A311" t="s">
        <v>1032</v>
      </c>
      <c r="B311">
        <v>303766</v>
      </c>
      <c r="C311" t="s">
        <v>1176</v>
      </c>
      <c r="D311" t="s">
        <v>1177</v>
      </c>
      <c r="E311" t="s">
        <v>1081</v>
      </c>
      <c r="F311" t="s">
        <v>1081</v>
      </c>
      <c r="G311" t="s">
        <v>1178</v>
      </c>
      <c r="H311" t="s">
        <v>24</v>
      </c>
      <c r="J311">
        <v>397109</v>
      </c>
      <c r="K311" t="s">
        <v>1179</v>
      </c>
      <c r="R311" t="s">
        <v>13</v>
      </c>
      <c r="T311">
        <v>771.66</v>
      </c>
      <c r="U311">
        <v>87014.89</v>
      </c>
    </row>
    <row r="312" spans="1:21" customFormat="1">
      <c r="A312" t="s">
        <v>1032</v>
      </c>
      <c r="B312">
        <v>303774</v>
      </c>
      <c r="C312" t="s">
        <v>1180</v>
      </c>
      <c r="D312" t="s">
        <v>1181</v>
      </c>
      <c r="E312" t="s">
        <v>1081</v>
      </c>
      <c r="F312" t="s">
        <v>1081</v>
      </c>
      <c r="G312" t="s">
        <v>1182</v>
      </c>
      <c r="H312" t="s">
        <v>24</v>
      </c>
      <c r="J312">
        <v>397110</v>
      </c>
      <c r="K312" t="s">
        <v>1183</v>
      </c>
      <c r="R312" t="s">
        <v>13</v>
      </c>
      <c r="T312">
        <v>980.03</v>
      </c>
      <c r="U312">
        <v>0</v>
      </c>
    </row>
    <row r="313" spans="1:21" customFormat="1">
      <c r="A313" t="s">
        <v>1032</v>
      </c>
      <c r="B313">
        <v>306097</v>
      </c>
      <c r="C313" t="s">
        <v>1184</v>
      </c>
      <c r="D313" t="s">
        <v>1185</v>
      </c>
      <c r="E313" t="s">
        <v>1081</v>
      </c>
      <c r="F313" t="s">
        <v>1081</v>
      </c>
      <c r="G313" t="s">
        <v>1186</v>
      </c>
      <c r="H313" t="s">
        <v>24</v>
      </c>
      <c r="I313" t="s">
        <v>25</v>
      </c>
      <c r="J313">
        <v>397450</v>
      </c>
      <c r="K313" t="s">
        <v>1187</v>
      </c>
      <c r="R313" t="s">
        <v>13</v>
      </c>
      <c r="T313">
        <v>472</v>
      </c>
      <c r="U313">
        <v>93952.69</v>
      </c>
    </row>
    <row r="314" spans="1:21" customFormat="1">
      <c r="A314" t="s">
        <v>1032</v>
      </c>
      <c r="B314">
        <v>55491</v>
      </c>
      <c r="C314" t="s">
        <v>1188</v>
      </c>
      <c r="D314" t="s">
        <v>1053</v>
      </c>
      <c r="E314" t="s">
        <v>1053</v>
      </c>
      <c r="F314" t="s">
        <v>1053</v>
      </c>
      <c r="H314" t="s">
        <v>24</v>
      </c>
      <c r="J314">
        <v>397451</v>
      </c>
      <c r="K314" t="s">
        <v>1189</v>
      </c>
      <c r="R314" t="s">
        <v>13</v>
      </c>
      <c r="T314">
        <v>800</v>
      </c>
      <c r="U314">
        <v>5598.3</v>
      </c>
    </row>
    <row r="315" spans="1:21" customFormat="1">
      <c r="A315" t="s">
        <v>1032</v>
      </c>
      <c r="B315">
        <v>309313</v>
      </c>
      <c r="C315" t="s">
        <v>1190</v>
      </c>
      <c r="D315" t="s">
        <v>1191</v>
      </c>
      <c r="E315" t="s">
        <v>1191</v>
      </c>
      <c r="F315" t="s">
        <v>1191</v>
      </c>
      <c r="G315" t="s">
        <v>1192</v>
      </c>
      <c r="H315" t="s">
        <v>15</v>
      </c>
      <c r="J315">
        <v>397755</v>
      </c>
      <c r="K315" t="s">
        <v>1193</v>
      </c>
      <c r="R315" t="s">
        <v>13</v>
      </c>
      <c r="T315">
        <v>161.06</v>
      </c>
      <c r="U315">
        <v>293.08</v>
      </c>
    </row>
    <row r="316" spans="1:21" customFormat="1">
      <c r="A316" t="s">
        <v>1032</v>
      </c>
      <c r="B316">
        <v>53210</v>
      </c>
      <c r="C316" t="s">
        <v>1194</v>
      </c>
      <c r="D316" t="s">
        <v>1053</v>
      </c>
      <c r="E316" t="s">
        <v>206</v>
      </c>
      <c r="F316" t="s">
        <v>1053</v>
      </c>
      <c r="H316" t="s">
        <v>24</v>
      </c>
      <c r="J316">
        <v>398576</v>
      </c>
      <c r="K316" t="s">
        <v>1195</v>
      </c>
      <c r="R316" t="s">
        <v>13</v>
      </c>
      <c r="T316">
        <v>600</v>
      </c>
      <c r="U316">
        <v>142145.37</v>
      </c>
    </row>
    <row r="317" spans="1:21" customFormat="1">
      <c r="A317" t="s">
        <v>1032</v>
      </c>
      <c r="B317">
        <v>303776</v>
      </c>
      <c r="C317" t="s">
        <v>1196</v>
      </c>
      <c r="D317" t="s">
        <v>1197</v>
      </c>
      <c r="E317" t="s">
        <v>1081</v>
      </c>
      <c r="F317" t="s">
        <v>1081</v>
      </c>
      <c r="G317" t="s">
        <v>1198</v>
      </c>
      <c r="H317" t="s">
        <v>24</v>
      </c>
      <c r="J317">
        <v>398588</v>
      </c>
      <c r="K317" t="s">
        <v>1199</v>
      </c>
      <c r="R317" t="s">
        <v>13</v>
      </c>
      <c r="T317">
        <v>400.71</v>
      </c>
      <c r="U317">
        <v>43953.61</v>
      </c>
    </row>
    <row r="318" spans="1:21" customFormat="1">
      <c r="A318" t="s">
        <v>1032</v>
      </c>
      <c r="B318">
        <v>51842</v>
      </c>
      <c r="C318" t="s">
        <v>1200</v>
      </c>
      <c r="D318" t="s">
        <v>1031</v>
      </c>
      <c r="E318" t="s">
        <v>1032</v>
      </c>
      <c r="F318" t="s">
        <v>1032</v>
      </c>
      <c r="G318" t="s">
        <v>1033</v>
      </c>
      <c r="H318" t="s">
        <v>17</v>
      </c>
      <c r="I318" t="s">
        <v>114</v>
      </c>
      <c r="J318">
        <v>398805</v>
      </c>
      <c r="K318" t="s">
        <v>1201</v>
      </c>
      <c r="R318" t="s">
        <v>13</v>
      </c>
      <c r="T318">
        <v>3173.74</v>
      </c>
      <c r="U318">
        <v>34374.050000000003</v>
      </c>
    </row>
    <row r="319" spans="1:21" customFormat="1">
      <c r="A319" t="s">
        <v>1032</v>
      </c>
      <c r="B319">
        <v>303781</v>
      </c>
      <c r="C319" t="s">
        <v>1202</v>
      </c>
      <c r="D319" t="s">
        <v>1203</v>
      </c>
      <c r="E319" t="s">
        <v>1081</v>
      </c>
      <c r="F319" t="s">
        <v>1081</v>
      </c>
      <c r="G319" t="s">
        <v>1204</v>
      </c>
      <c r="H319" t="s">
        <v>24</v>
      </c>
      <c r="J319">
        <v>398807</v>
      </c>
      <c r="K319" t="s">
        <v>1205</v>
      </c>
      <c r="R319" t="s">
        <v>13</v>
      </c>
      <c r="T319">
        <v>500</v>
      </c>
      <c r="U319">
        <v>121730.35</v>
      </c>
    </row>
    <row r="320" spans="1:21" customFormat="1">
      <c r="A320" t="s">
        <v>1032</v>
      </c>
      <c r="B320">
        <v>303779</v>
      </c>
      <c r="C320" t="s">
        <v>1206</v>
      </c>
      <c r="D320" t="s">
        <v>1207</v>
      </c>
      <c r="E320" t="s">
        <v>1081</v>
      </c>
      <c r="F320" t="s">
        <v>1081</v>
      </c>
      <c r="G320" t="s">
        <v>1208</v>
      </c>
      <c r="H320" t="s">
        <v>24</v>
      </c>
      <c r="I320" t="s">
        <v>25</v>
      </c>
      <c r="J320">
        <v>398856</v>
      </c>
      <c r="K320" t="s">
        <v>1209</v>
      </c>
      <c r="R320" t="s">
        <v>13</v>
      </c>
      <c r="T320">
        <v>572.45000000000005</v>
      </c>
      <c r="U320">
        <v>22758.68</v>
      </c>
    </row>
    <row r="321" spans="1:21" customFormat="1">
      <c r="A321" t="s">
        <v>1032</v>
      </c>
      <c r="B321">
        <v>54922</v>
      </c>
      <c r="C321" t="s">
        <v>1210</v>
      </c>
      <c r="D321" t="s">
        <v>1053</v>
      </c>
      <c r="E321" t="s">
        <v>1053</v>
      </c>
      <c r="F321" t="s">
        <v>1053</v>
      </c>
      <c r="H321" t="s">
        <v>24</v>
      </c>
      <c r="J321">
        <v>398870</v>
      </c>
      <c r="K321" t="s">
        <v>1211</v>
      </c>
      <c r="R321" t="s">
        <v>13</v>
      </c>
      <c r="T321">
        <v>744.18</v>
      </c>
      <c r="U321">
        <v>87022.16</v>
      </c>
    </row>
    <row r="322" spans="1:21" customFormat="1">
      <c r="A322" t="s">
        <v>1032</v>
      </c>
      <c r="B322">
        <v>305823</v>
      </c>
      <c r="C322" t="s">
        <v>1212</v>
      </c>
      <c r="D322" t="s">
        <v>1213</v>
      </c>
      <c r="E322" t="s">
        <v>1081</v>
      </c>
      <c r="F322" t="s">
        <v>1081</v>
      </c>
      <c r="G322" t="s">
        <v>1214</v>
      </c>
      <c r="H322" t="s">
        <v>24</v>
      </c>
      <c r="J322">
        <v>398991</v>
      </c>
      <c r="K322" t="s">
        <v>1215</v>
      </c>
      <c r="R322" t="s">
        <v>13</v>
      </c>
      <c r="T322">
        <v>800</v>
      </c>
      <c r="U322">
        <v>14163.28</v>
      </c>
    </row>
    <row r="323" spans="1:21" customFormat="1">
      <c r="A323" t="s">
        <v>1032</v>
      </c>
      <c r="B323">
        <v>53516</v>
      </c>
      <c r="C323" t="s">
        <v>1216</v>
      </c>
      <c r="D323" t="s">
        <v>1053</v>
      </c>
      <c r="E323" t="s">
        <v>1053</v>
      </c>
      <c r="F323" t="s">
        <v>1053</v>
      </c>
      <c r="H323" t="s">
        <v>24</v>
      </c>
      <c r="J323">
        <v>398992</v>
      </c>
      <c r="K323" t="s">
        <v>1217</v>
      </c>
      <c r="R323" t="s">
        <v>13</v>
      </c>
      <c r="T323">
        <v>572.45000000000005</v>
      </c>
      <c r="U323">
        <v>85735.97</v>
      </c>
    </row>
    <row r="324" spans="1:21" customFormat="1">
      <c r="A324" t="s">
        <v>1032</v>
      </c>
      <c r="B324">
        <v>55180</v>
      </c>
      <c r="C324" t="s">
        <v>1218</v>
      </c>
      <c r="D324" t="s">
        <v>1219</v>
      </c>
      <c r="E324" t="s">
        <v>1081</v>
      </c>
      <c r="F324" t="s">
        <v>1081</v>
      </c>
      <c r="H324" t="s">
        <v>15</v>
      </c>
      <c r="J324">
        <v>399070</v>
      </c>
      <c r="K324" t="s">
        <v>1220</v>
      </c>
      <c r="R324" t="s">
        <v>13</v>
      </c>
      <c r="T324">
        <v>653.4</v>
      </c>
      <c r="U324">
        <v>64119.63</v>
      </c>
    </row>
    <row r="325" spans="1:21" customFormat="1">
      <c r="A325" t="s">
        <v>1032</v>
      </c>
      <c r="B325">
        <v>56033</v>
      </c>
      <c r="C325" t="s">
        <v>1221</v>
      </c>
      <c r="D325" t="s">
        <v>1053</v>
      </c>
      <c r="E325" t="s">
        <v>1053</v>
      </c>
      <c r="F325" t="s">
        <v>1053</v>
      </c>
      <c r="H325" t="s">
        <v>24</v>
      </c>
      <c r="J325">
        <v>399086</v>
      </c>
      <c r="K325" t="s">
        <v>1222</v>
      </c>
      <c r="R325" t="s">
        <v>13</v>
      </c>
      <c r="T325">
        <v>535</v>
      </c>
      <c r="U325">
        <v>4232.16</v>
      </c>
    </row>
    <row r="326" spans="1:21" customFormat="1">
      <c r="A326" t="s">
        <v>1032</v>
      </c>
      <c r="B326">
        <v>54866</v>
      </c>
      <c r="C326" t="s">
        <v>1223</v>
      </c>
      <c r="D326" t="s">
        <v>1224</v>
      </c>
      <c r="E326" t="s">
        <v>1225</v>
      </c>
      <c r="F326" t="s">
        <v>1081</v>
      </c>
      <c r="G326" t="s">
        <v>1226</v>
      </c>
      <c r="H326" t="s">
        <v>24</v>
      </c>
      <c r="I326" t="s">
        <v>25</v>
      </c>
      <c r="J326">
        <v>399300</v>
      </c>
      <c r="K326" t="s">
        <v>1227</v>
      </c>
      <c r="R326" t="s">
        <v>13</v>
      </c>
      <c r="T326">
        <v>363</v>
      </c>
      <c r="U326">
        <v>15789.619999999999</v>
      </c>
    </row>
    <row r="327" spans="1:21" customFormat="1">
      <c r="A327" t="s">
        <v>1032</v>
      </c>
      <c r="B327">
        <v>312354</v>
      </c>
      <c r="C327" t="s">
        <v>1228</v>
      </c>
      <c r="D327" t="s">
        <v>1229</v>
      </c>
      <c r="E327" t="s">
        <v>1230</v>
      </c>
      <c r="F327" t="s">
        <v>1032</v>
      </c>
      <c r="G327" t="s">
        <v>1231</v>
      </c>
      <c r="H327" t="s">
        <v>17</v>
      </c>
      <c r="I327" t="s">
        <v>1159</v>
      </c>
      <c r="J327">
        <v>399993</v>
      </c>
      <c r="K327" t="s">
        <v>341</v>
      </c>
      <c r="R327" t="s">
        <v>13</v>
      </c>
      <c r="T327">
        <v>5953.71</v>
      </c>
      <c r="U327">
        <v>0</v>
      </c>
    </row>
    <row r="328" spans="1:21" customFormat="1">
      <c r="A328" t="s">
        <v>1032</v>
      </c>
      <c r="B328">
        <v>56215</v>
      </c>
      <c r="C328" t="s">
        <v>1087</v>
      </c>
      <c r="D328" t="s">
        <v>1088</v>
      </c>
      <c r="E328" t="s">
        <v>206</v>
      </c>
      <c r="F328" t="s">
        <v>1089</v>
      </c>
      <c r="H328" t="s">
        <v>15</v>
      </c>
      <c r="I328" t="s">
        <v>41</v>
      </c>
      <c r="J328">
        <v>400254</v>
      </c>
      <c r="K328" t="s">
        <v>1232</v>
      </c>
      <c r="R328" t="s">
        <v>13</v>
      </c>
      <c r="T328">
        <v>10.32</v>
      </c>
      <c r="U328">
        <v>586.08000000000004</v>
      </c>
    </row>
    <row r="329" spans="1:21" customFormat="1">
      <c r="A329" t="s">
        <v>1032</v>
      </c>
      <c r="B329">
        <v>55065</v>
      </c>
      <c r="C329" t="s">
        <v>1233</v>
      </c>
      <c r="D329" t="s">
        <v>1081</v>
      </c>
      <c r="E329" t="s">
        <v>206</v>
      </c>
      <c r="F329" t="s">
        <v>1081</v>
      </c>
      <c r="G329" t="s">
        <v>1226</v>
      </c>
      <c r="H329" t="s">
        <v>24</v>
      </c>
      <c r="J329">
        <v>400676</v>
      </c>
      <c r="K329" t="s">
        <v>1234</v>
      </c>
      <c r="R329" t="s">
        <v>13</v>
      </c>
      <c r="T329">
        <v>363</v>
      </c>
      <c r="U329">
        <v>12609.310000000001</v>
      </c>
    </row>
    <row r="330" spans="1:21" customFormat="1">
      <c r="A330" t="s">
        <v>1032</v>
      </c>
      <c r="B330">
        <v>310651</v>
      </c>
      <c r="C330" t="s">
        <v>1235</v>
      </c>
      <c r="D330" t="s">
        <v>1236</v>
      </c>
      <c r="E330" t="s">
        <v>1081</v>
      </c>
      <c r="F330" t="s">
        <v>1081</v>
      </c>
      <c r="G330" t="s">
        <v>15</v>
      </c>
      <c r="H330" t="s">
        <v>15</v>
      </c>
      <c r="J330">
        <v>401578</v>
      </c>
      <c r="K330" t="s">
        <v>1237</v>
      </c>
      <c r="R330" t="s">
        <v>13</v>
      </c>
      <c r="T330">
        <v>771.66</v>
      </c>
      <c r="U330">
        <v>100991.26000000001</v>
      </c>
    </row>
    <row r="331" spans="1:21" customFormat="1">
      <c r="A331" t="s">
        <v>1032</v>
      </c>
      <c r="B331">
        <v>305821</v>
      </c>
      <c r="C331" t="s">
        <v>1238</v>
      </c>
      <c r="D331" t="s">
        <v>1239</v>
      </c>
      <c r="E331" t="s">
        <v>1081</v>
      </c>
      <c r="F331" t="s">
        <v>1081</v>
      </c>
      <c r="G331" t="s">
        <v>1240</v>
      </c>
      <c r="H331" t="s">
        <v>24</v>
      </c>
      <c r="J331">
        <v>401663</v>
      </c>
      <c r="K331" t="s">
        <v>1241</v>
      </c>
      <c r="R331" t="s">
        <v>13</v>
      </c>
      <c r="T331">
        <v>825.67</v>
      </c>
      <c r="U331">
        <v>47849.279999999999</v>
      </c>
    </row>
    <row r="332" spans="1:21" customFormat="1">
      <c r="A332" t="s">
        <v>1032</v>
      </c>
      <c r="B332">
        <v>307298</v>
      </c>
      <c r="C332" t="s">
        <v>1242</v>
      </c>
      <c r="D332" t="s">
        <v>1243</v>
      </c>
      <c r="E332" t="s">
        <v>1081</v>
      </c>
      <c r="F332" t="s">
        <v>1081</v>
      </c>
      <c r="G332" t="s">
        <v>15</v>
      </c>
      <c r="H332" t="s">
        <v>15</v>
      </c>
      <c r="J332">
        <v>401666</v>
      </c>
      <c r="K332" t="s">
        <v>1244</v>
      </c>
      <c r="R332" t="s">
        <v>13</v>
      </c>
      <c r="T332">
        <v>540.39</v>
      </c>
      <c r="U332">
        <v>58888.66</v>
      </c>
    </row>
    <row r="333" spans="1:21" customFormat="1">
      <c r="A333" t="s">
        <v>1032</v>
      </c>
      <c r="B333">
        <v>303773</v>
      </c>
      <c r="C333" t="s">
        <v>1245</v>
      </c>
      <c r="D333" t="s">
        <v>1246</v>
      </c>
      <c r="E333" t="s">
        <v>1081</v>
      </c>
      <c r="F333" t="s">
        <v>1081</v>
      </c>
      <c r="G333" t="s">
        <v>1247</v>
      </c>
      <c r="H333" t="s">
        <v>24</v>
      </c>
      <c r="I333" t="s">
        <v>25</v>
      </c>
      <c r="J333">
        <v>401739</v>
      </c>
      <c r="K333" t="s">
        <v>1248</v>
      </c>
      <c r="R333" t="s">
        <v>13</v>
      </c>
      <c r="T333">
        <v>686.94</v>
      </c>
      <c r="U333">
        <v>10519.75</v>
      </c>
    </row>
    <row r="334" spans="1:21" customFormat="1">
      <c r="A334" t="s">
        <v>1032</v>
      </c>
      <c r="B334">
        <v>54869</v>
      </c>
      <c r="C334" t="s">
        <v>1249</v>
      </c>
      <c r="D334" t="s">
        <v>1053</v>
      </c>
      <c r="E334" t="s">
        <v>1053</v>
      </c>
      <c r="F334" t="s">
        <v>1053</v>
      </c>
      <c r="H334" t="s">
        <v>24</v>
      </c>
      <c r="I334" t="s">
        <v>25</v>
      </c>
      <c r="J334">
        <v>401920</v>
      </c>
      <c r="K334" t="s">
        <v>1250</v>
      </c>
      <c r="R334" t="s">
        <v>13</v>
      </c>
      <c r="T334">
        <v>686.94</v>
      </c>
      <c r="U334">
        <v>25630.27</v>
      </c>
    </row>
    <row r="335" spans="1:21" customFormat="1">
      <c r="A335" t="s">
        <v>1032</v>
      </c>
      <c r="B335">
        <v>305819</v>
      </c>
      <c r="C335" t="s">
        <v>1251</v>
      </c>
      <c r="D335" t="s">
        <v>1252</v>
      </c>
      <c r="E335" t="s">
        <v>1081</v>
      </c>
      <c r="F335" t="s">
        <v>1081</v>
      </c>
      <c r="G335" t="s">
        <v>1253</v>
      </c>
      <c r="H335" t="s">
        <v>24</v>
      </c>
      <c r="J335">
        <v>402355</v>
      </c>
      <c r="K335" t="s">
        <v>1254</v>
      </c>
      <c r="R335" t="s">
        <v>13</v>
      </c>
      <c r="T335">
        <v>1144.9000000000001</v>
      </c>
      <c r="U335">
        <v>196807.77000000002</v>
      </c>
    </row>
    <row r="336" spans="1:21" customFormat="1">
      <c r="A336" t="s">
        <v>1032</v>
      </c>
      <c r="B336">
        <v>316096</v>
      </c>
      <c r="C336">
        <v>2650</v>
      </c>
      <c r="D336" t="s">
        <v>1085</v>
      </c>
      <c r="E336" t="s">
        <v>1255</v>
      </c>
      <c r="F336" t="s">
        <v>1085</v>
      </c>
      <c r="H336" t="s">
        <v>15</v>
      </c>
      <c r="J336">
        <v>402682</v>
      </c>
      <c r="K336" t="s">
        <v>1256</v>
      </c>
      <c r="R336" t="s">
        <v>13</v>
      </c>
      <c r="T336">
        <v>445.51</v>
      </c>
      <c r="U336">
        <v>4213.4399999999996</v>
      </c>
    </row>
    <row r="337" spans="1:21" customFormat="1">
      <c r="A337" t="s">
        <v>1032</v>
      </c>
      <c r="B337">
        <v>53852</v>
      </c>
      <c r="C337" t="s">
        <v>1257</v>
      </c>
      <c r="D337" t="s">
        <v>639</v>
      </c>
      <c r="E337" t="s">
        <v>1258</v>
      </c>
      <c r="F337" t="s">
        <v>1258</v>
      </c>
      <c r="G337" t="s">
        <v>1259</v>
      </c>
      <c r="H337" t="s">
        <v>24</v>
      </c>
      <c r="J337">
        <v>403293</v>
      </c>
      <c r="K337" t="s">
        <v>1260</v>
      </c>
      <c r="R337" t="s">
        <v>13</v>
      </c>
      <c r="T337">
        <v>400</v>
      </c>
      <c r="U337">
        <v>69898.790000000008</v>
      </c>
    </row>
    <row r="338" spans="1:21" customFormat="1">
      <c r="A338" t="s">
        <v>1032</v>
      </c>
      <c r="B338">
        <v>316990</v>
      </c>
      <c r="C338" t="s">
        <v>1261</v>
      </c>
      <c r="D338" t="s">
        <v>1262</v>
      </c>
      <c r="E338" t="s">
        <v>1053</v>
      </c>
      <c r="F338" t="s">
        <v>1053</v>
      </c>
      <c r="G338" t="s">
        <v>1263</v>
      </c>
      <c r="H338" t="s">
        <v>17</v>
      </c>
      <c r="I338" t="s">
        <v>292</v>
      </c>
      <c r="J338">
        <v>403822</v>
      </c>
      <c r="K338" t="s">
        <v>1264</v>
      </c>
      <c r="R338" t="s">
        <v>13</v>
      </c>
      <c r="T338">
        <v>1359.58</v>
      </c>
      <c r="U338">
        <v>192245.01</v>
      </c>
    </row>
    <row r="339" spans="1:21" customFormat="1">
      <c r="A339" t="s">
        <v>1032</v>
      </c>
      <c r="B339">
        <v>303780</v>
      </c>
      <c r="C339" t="s">
        <v>1265</v>
      </c>
      <c r="D339" t="s">
        <v>1266</v>
      </c>
      <c r="E339" t="s">
        <v>1081</v>
      </c>
      <c r="F339" t="s">
        <v>1081</v>
      </c>
      <c r="G339" t="s">
        <v>1267</v>
      </c>
      <c r="H339" t="s">
        <v>24</v>
      </c>
      <c r="J339">
        <v>403950</v>
      </c>
      <c r="K339" t="s">
        <v>1268</v>
      </c>
      <c r="R339" t="s">
        <v>13</v>
      </c>
      <c r="T339">
        <v>540.35</v>
      </c>
      <c r="U339">
        <v>52393.67</v>
      </c>
    </row>
    <row r="340" spans="1:21" customFormat="1">
      <c r="A340" t="s">
        <v>1032</v>
      </c>
      <c r="B340">
        <v>86813</v>
      </c>
      <c r="C340" t="s">
        <v>1269</v>
      </c>
      <c r="D340" t="s">
        <v>1270</v>
      </c>
      <c r="E340" t="s">
        <v>1271</v>
      </c>
      <c r="F340" t="s">
        <v>1271</v>
      </c>
      <c r="H340" t="s">
        <v>24</v>
      </c>
      <c r="I340" t="s">
        <v>25</v>
      </c>
      <c r="J340">
        <v>404065</v>
      </c>
      <c r="K340" t="s">
        <v>1272</v>
      </c>
      <c r="R340" t="s">
        <v>13</v>
      </c>
      <c r="T340">
        <v>1153.5899999999999</v>
      </c>
      <c r="U340">
        <v>22521.25</v>
      </c>
    </row>
    <row r="341" spans="1:21" customFormat="1">
      <c r="A341" t="s">
        <v>1032</v>
      </c>
      <c r="B341">
        <v>58320</v>
      </c>
      <c r="C341" t="s">
        <v>1273</v>
      </c>
      <c r="D341" t="s">
        <v>1274</v>
      </c>
      <c r="E341" t="s">
        <v>206</v>
      </c>
      <c r="F341" t="s">
        <v>1098</v>
      </c>
      <c r="H341" t="s">
        <v>15</v>
      </c>
      <c r="J341">
        <v>404576</v>
      </c>
      <c r="K341" t="s">
        <v>1275</v>
      </c>
      <c r="R341" t="s">
        <v>13</v>
      </c>
      <c r="T341">
        <v>983.31</v>
      </c>
      <c r="U341">
        <v>1166.31</v>
      </c>
    </row>
    <row r="342" spans="1:21" customFormat="1">
      <c r="A342" t="s">
        <v>1032</v>
      </c>
      <c r="B342">
        <v>313967</v>
      </c>
      <c r="C342" t="s">
        <v>1276</v>
      </c>
      <c r="D342" t="s">
        <v>1277</v>
      </c>
      <c r="E342" t="s">
        <v>1278</v>
      </c>
      <c r="F342" t="s">
        <v>1279</v>
      </c>
      <c r="G342" t="s">
        <v>1280</v>
      </c>
      <c r="H342" t="s">
        <v>15</v>
      </c>
      <c r="J342">
        <v>404588</v>
      </c>
      <c r="K342" t="s">
        <v>1281</v>
      </c>
      <c r="R342" t="s">
        <v>13</v>
      </c>
      <c r="T342">
        <v>83.33</v>
      </c>
      <c r="U342">
        <v>2334.25</v>
      </c>
    </row>
    <row r="343" spans="1:21" customFormat="1">
      <c r="A343" t="s">
        <v>1032</v>
      </c>
      <c r="B343">
        <v>55837</v>
      </c>
      <c r="C343" t="s">
        <v>1072</v>
      </c>
      <c r="D343" t="s">
        <v>1073</v>
      </c>
      <c r="E343" t="s">
        <v>1074</v>
      </c>
      <c r="F343" t="s">
        <v>1032</v>
      </c>
      <c r="H343" t="s">
        <v>24</v>
      </c>
      <c r="I343" t="s">
        <v>25</v>
      </c>
      <c r="J343">
        <v>404595</v>
      </c>
      <c r="K343" t="s">
        <v>1282</v>
      </c>
      <c r="R343" t="s">
        <v>13</v>
      </c>
      <c r="T343">
        <v>10794.62</v>
      </c>
      <c r="U343">
        <v>94899.099999999991</v>
      </c>
    </row>
    <row r="344" spans="1:21" customFormat="1">
      <c r="A344" t="s">
        <v>1032</v>
      </c>
      <c r="B344">
        <v>54805</v>
      </c>
      <c r="C344" t="s">
        <v>1283</v>
      </c>
      <c r="D344" t="s">
        <v>1053</v>
      </c>
      <c r="E344" t="s">
        <v>1053</v>
      </c>
      <c r="F344" t="s">
        <v>1053</v>
      </c>
      <c r="H344" t="s">
        <v>24</v>
      </c>
      <c r="J344">
        <v>404985</v>
      </c>
      <c r="K344" t="s">
        <v>1284</v>
      </c>
      <c r="R344" t="s">
        <v>13</v>
      </c>
      <c r="T344">
        <v>412.68</v>
      </c>
      <c r="U344">
        <v>34932.339999999997</v>
      </c>
    </row>
    <row r="345" spans="1:21" customFormat="1">
      <c r="A345" t="s">
        <v>1032</v>
      </c>
      <c r="B345">
        <v>55173</v>
      </c>
      <c r="C345" t="s">
        <v>1285</v>
      </c>
      <c r="D345" t="s">
        <v>1053</v>
      </c>
      <c r="E345" t="s">
        <v>1053</v>
      </c>
      <c r="F345" t="s">
        <v>1053</v>
      </c>
      <c r="H345" t="s">
        <v>24</v>
      </c>
      <c r="J345">
        <v>405212</v>
      </c>
      <c r="K345" t="s">
        <v>1286</v>
      </c>
      <c r="R345" t="s">
        <v>13</v>
      </c>
      <c r="T345">
        <v>800</v>
      </c>
      <c r="U345">
        <v>39544.46</v>
      </c>
    </row>
    <row r="346" spans="1:21" customFormat="1">
      <c r="A346" t="s">
        <v>1032</v>
      </c>
      <c r="B346">
        <v>55567</v>
      </c>
      <c r="C346" t="s">
        <v>1287</v>
      </c>
      <c r="D346" t="s">
        <v>1053</v>
      </c>
      <c r="E346" t="s">
        <v>1053</v>
      </c>
      <c r="F346" t="s">
        <v>1053</v>
      </c>
      <c r="H346" t="s">
        <v>24</v>
      </c>
      <c r="J346">
        <v>405213</v>
      </c>
      <c r="K346" t="s">
        <v>1288</v>
      </c>
      <c r="R346" t="s">
        <v>13</v>
      </c>
      <c r="T346">
        <v>550</v>
      </c>
      <c r="U346">
        <v>9236.42</v>
      </c>
    </row>
    <row r="347" spans="1:21" customFormat="1">
      <c r="A347" t="s">
        <v>1032</v>
      </c>
      <c r="B347">
        <v>306096</v>
      </c>
      <c r="C347" t="s">
        <v>1289</v>
      </c>
      <c r="D347" t="s">
        <v>1290</v>
      </c>
      <c r="E347" t="s">
        <v>1081</v>
      </c>
      <c r="F347" t="s">
        <v>1081</v>
      </c>
      <c r="G347" t="s">
        <v>1291</v>
      </c>
      <c r="H347" t="s">
        <v>24</v>
      </c>
      <c r="I347" t="s">
        <v>25</v>
      </c>
      <c r="J347">
        <v>405499</v>
      </c>
      <c r="K347" t="s">
        <v>1292</v>
      </c>
      <c r="R347" t="s">
        <v>13</v>
      </c>
      <c r="T347">
        <v>856</v>
      </c>
      <c r="U347">
        <v>51043.270000000004</v>
      </c>
    </row>
    <row r="348" spans="1:21" customFormat="1">
      <c r="A348" t="s">
        <v>1032</v>
      </c>
      <c r="B348">
        <v>303669</v>
      </c>
      <c r="C348" t="s">
        <v>1293</v>
      </c>
      <c r="D348" t="s">
        <v>1294</v>
      </c>
      <c r="E348" t="s">
        <v>1295</v>
      </c>
      <c r="F348" t="s">
        <v>1296</v>
      </c>
      <c r="G348" t="s">
        <v>1297</v>
      </c>
      <c r="H348" t="s">
        <v>15</v>
      </c>
      <c r="I348" t="s">
        <v>41</v>
      </c>
      <c r="J348">
        <v>405509</v>
      </c>
      <c r="K348" t="s">
        <v>1298</v>
      </c>
      <c r="R348" t="s">
        <v>13</v>
      </c>
      <c r="T348">
        <v>250</v>
      </c>
      <c r="U348">
        <v>2720.55</v>
      </c>
    </row>
    <row r="349" spans="1:21" customFormat="1">
      <c r="A349" t="s">
        <v>1032</v>
      </c>
      <c r="B349">
        <v>52565</v>
      </c>
      <c r="C349" t="s">
        <v>1299</v>
      </c>
      <c r="D349" t="s">
        <v>1300</v>
      </c>
      <c r="E349" t="s">
        <v>1301</v>
      </c>
      <c r="F349" t="s">
        <v>1032</v>
      </c>
      <c r="G349" t="s">
        <v>1302</v>
      </c>
      <c r="H349" t="s">
        <v>17</v>
      </c>
      <c r="I349" t="s">
        <v>1303</v>
      </c>
      <c r="J349">
        <v>405638</v>
      </c>
      <c r="K349" t="s">
        <v>1304</v>
      </c>
      <c r="R349" t="s">
        <v>13</v>
      </c>
      <c r="T349">
        <v>6095.34</v>
      </c>
      <c r="U349">
        <v>132392.18</v>
      </c>
    </row>
    <row r="350" spans="1:21" customFormat="1">
      <c r="A350" t="s">
        <v>1032</v>
      </c>
      <c r="B350">
        <v>55518</v>
      </c>
      <c r="C350" t="s">
        <v>1305</v>
      </c>
      <c r="D350" t="s">
        <v>1053</v>
      </c>
      <c r="E350" t="s">
        <v>1053</v>
      </c>
      <c r="F350" t="s">
        <v>1053</v>
      </c>
      <c r="H350" t="s">
        <v>24</v>
      </c>
      <c r="J350">
        <v>405667</v>
      </c>
      <c r="K350" t="s">
        <v>1306</v>
      </c>
      <c r="R350" t="s">
        <v>13</v>
      </c>
      <c r="T350">
        <v>963</v>
      </c>
      <c r="U350">
        <v>98861.61</v>
      </c>
    </row>
    <row r="351" spans="1:21" customFormat="1">
      <c r="A351" t="s">
        <v>1032</v>
      </c>
      <c r="B351">
        <v>55117</v>
      </c>
      <c r="C351" t="s">
        <v>1307</v>
      </c>
      <c r="D351" t="s">
        <v>1053</v>
      </c>
      <c r="E351" t="s">
        <v>1053</v>
      </c>
      <c r="F351" t="s">
        <v>1053</v>
      </c>
      <c r="H351" t="s">
        <v>24</v>
      </c>
      <c r="J351">
        <v>405668</v>
      </c>
      <c r="K351" t="s">
        <v>1308</v>
      </c>
      <c r="R351" t="s">
        <v>13</v>
      </c>
      <c r="T351">
        <v>963</v>
      </c>
      <c r="U351">
        <v>55520.88</v>
      </c>
    </row>
    <row r="352" spans="1:21" customFormat="1">
      <c r="A352" t="s">
        <v>1032</v>
      </c>
      <c r="B352">
        <v>55092</v>
      </c>
      <c r="C352" t="s">
        <v>1309</v>
      </c>
      <c r="D352" t="s">
        <v>1053</v>
      </c>
      <c r="E352" t="s">
        <v>1053</v>
      </c>
      <c r="F352" t="s">
        <v>1053</v>
      </c>
      <c r="H352" t="s">
        <v>24</v>
      </c>
      <c r="J352">
        <v>405669</v>
      </c>
      <c r="K352" t="s">
        <v>1310</v>
      </c>
      <c r="R352" t="s">
        <v>13</v>
      </c>
      <c r="T352">
        <v>963</v>
      </c>
      <c r="U352">
        <v>68836.44</v>
      </c>
    </row>
    <row r="353" spans="1:21" customFormat="1">
      <c r="A353" t="s">
        <v>1032</v>
      </c>
      <c r="B353">
        <v>54842</v>
      </c>
      <c r="C353" t="s">
        <v>1311</v>
      </c>
      <c r="D353" t="s">
        <v>1053</v>
      </c>
      <c r="E353" t="s">
        <v>1053</v>
      </c>
      <c r="F353" t="s">
        <v>1053</v>
      </c>
      <c r="H353" t="s">
        <v>24</v>
      </c>
      <c r="I353" t="s">
        <v>25</v>
      </c>
      <c r="J353">
        <v>405670</v>
      </c>
      <c r="K353" t="s">
        <v>1312</v>
      </c>
      <c r="R353" t="s">
        <v>13</v>
      </c>
      <c r="T353">
        <v>963</v>
      </c>
      <c r="U353">
        <v>29466.720000000001</v>
      </c>
    </row>
    <row r="354" spans="1:21" customFormat="1">
      <c r="A354" t="s">
        <v>1032</v>
      </c>
      <c r="B354">
        <v>55543</v>
      </c>
      <c r="C354" t="s">
        <v>1313</v>
      </c>
      <c r="D354" t="s">
        <v>1053</v>
      </c>
      <c r="E354" t="s">
        <v>1053</v>
      </c>
      <c r="F354" t="s">
        <v>1053</v>
      </c>
      <c r="H354" t="s">
        <v>24</v>
      </c>
      <c r="J354">
        <v>405671</v>
      </c>
      <c r="K354" t="s">
        <v>1314</v>
      </c>
      <c r="R354" t="s">
        <v>13</v>
      </c>
      <c r="T354">
        <v>963</v>
      </c>
      <c r="U354">
        <v>96594.15</v>
      </c>
    </row>
    <row r="355" spans="1:21" customFormat="1">
      <c r="A355" t="s">
        <v>1032</v>
      </c>
      <c r="B355">
        <v>55426</v>
      </c>
      <c r="C355" t="s">
        <v>1315</v>
      </c>
      <c r="D355" t="s">
        <v>1053</v>
      </c>
      <c r="E355" t="s">
        <v>1053</v>
      </c>
      <c r="F355" t="s">
        <v>1053</v>
      </c>
      <c r="H355" t="s">
        <v>24</v>
      </c>
      <c r="J355">
        <v>405672</v>
      </c>
      <c r="K355" t="s">
        <v>1316</v>
      </c>
      <c r="R355" t="s">
        <v>13</v>
      </c>
      <c r="T355">
        <v>963</v>
      </c>
      <c r="U355">
        <v>30879.799999999996</v>
      </c>
    </row>
    <row r="356" spans="1:21" customFormat="1">
      <c r="A356" t="s">
        <v>1032</v>
      </c>
      <c r="B356">
        <v>55145</v>
      </c>
      <c r="C356" t="s">
        <v>501</v>
      </c>
      <c r="D356" t="s">
        <v>1053</v>
      </c>
      <c r="E356" t="s">
        <v>1053</v>
      </c>
      <c r="F356" t="s">
        <v>1053</v>
      </c>
      <c r="H356" t="s">
        <v>24</v>
      </c>
      <c r="J356">
        <v>405815</v>
      </c>
      <c r="K356" t="s">
        <v>1317</v>
      </c>
      <c r="R356" t="s">
        <v>13</v>
      </c>
      <c r="T356">
        <v>963</v>
      </c>
      <c r="U356">
        <v>96941.010000000009</v>
      </c>
    </row>
    <row r="357" spans="1:21" customFormat="1">
      <c r="A357" t="s">
        <v>1032</v>
      </c>
      <c r="B357">
        <v>55385</v>
      </c>
      <c r="C357" t="s">
        <v>1318</v>
      </c>
      <c r="D357" t="s">
        <v>1053</v>
      </c>
      <c r="E357" t="s">
        <v>1053</v>
      </c>
      <c r="F357" t="s">
        <v>1053</v>
      </c>
      <c r="H357" t="s">
        <v>24</v>
      </c>
      <c r="J357">
        <v>405816</v>
      </c>
      <c r="K357" t="s">
        <v>1319</v>
      </c>
      <c r="R357" t="s">
        <v>13</v>
      </c>
      <c r="T357">
        <v>963</v>
      </c>
      <c r="U357">
        <v>101011.17</v>
      </c>
    </row>
    <row r="358" spans="1:21" customFormat="1">
      <c r="A358" t="s">
        <v>1032</v>
      </c>
      <c r="B358">
        <v>55837</v>
      </c>
      <c r="C358" t="s">
        <v>1072</v>
      </c>
      <c r="D358" t="s">
        <v>1073</v>
      </c>
      <c r="E358" t="s">
        <v>1074</v>
      </c>
      <c r="F358" t="s">
        <v>1032</v>
      </c>
      <c r="H358" t="s">
        <v>24</v>
      </c>
      <c r="I358" t="s">
        <v>25</v>
      </c>
      <c r="J358">
        <v>405820</v>
      </c>
      <c r="K358" t="s">
        <v>1320</v>
      </c>
      <c r="R358" t="s">
        <v>13</v>
      </c>
      <c r="T358">
        <v>13622.92</v>
      </c>
      <c r="U358">
        <v>710783.73</v>
      </c>
    </row>
    <row r="359" spans="1:21" customFormat="1">
      <c r="A359" t="s">
        <v>1032</v>
      </c>
      <c r="B359">
        <v>306099</v>
      </c>
      <c r="C359" t="s">
        <v>1321</v>
      </c>
      <c r="D359" t="s">
        <v>1322</v>
      </c>
      <c r="E359" t="s">
        <v>1081</v>
      </c>
      <c r="F359" t="s">
        <v>1081</v>
      </c>
      <c r="G359" t="s">
        <v>1323</v>
      </c>
      <c r="H359" t="s">
        <v>24</v>
      </c>
      <c r="I359" t="s">
        <v>25</v>
      </c>
      <c r="J359">
        <v>406063</v>
      </c>
      <c r="K359" t="s">
        <v>1324</v>
      </c>
      <c r="R359" t="s">
        <v>13</v>
      </c>
      <c r="T359">
        <v>721.18</v>
      </c>
      <c r="U359">
        <v>78226.23</v>
      </c>
    </row>
    <row r="360" spans="1:21" customFormat="1">
      <c r="A360" t="s">
        <v>1032</v>
      </c>
      <c r="B360">
        <v>55520</v>
      </c>
      <c r="C360" t="s">
        <v>1325</v>
      </c>
      <c r="D360" t="s">
        <v>1053</v>
      </c>
      <c r="E360" t="s">
        <v>1053</v>
      </c>
      <c r="F360" t="s">
        <v>1053</v>
      </c>
      <c r="H360" t="s">
        <v>24</v>
      </c>
      <c r="J360">
        <v>406124</v>
      </c>
      <c r="K360" t="s">
        <v>1326</v>
      </c>
      <c r="R360" t="s">
        <v>13</v>
      </c>
      <c r="T360">
        <v>700</v>
      </c>
      <c r="U360">
        <v>92804.63</v>
      </c>
    </row>
    <row r="361" spans="1:21" customFormat="1">
      <c r="A361" t="s">
        <v>1032</v>
      </c>
      <c r="B361">
        <v>320810</v>
      </c>
      <c r="C361" t="s">
        <v>1327</v>
      </c>
      <c r="D361" t="s">
        <v>1328</v>
      </c>
      <c r="E361" t="s">
        <v>1329</v>
      </c>
      <c r="F361" t="s">
        <v>1329</v>
      </c>
      <c r="G361" t="s">
        <v>1330</v>
      </c>
      <c r="H361" t="s">
        <v>24</v>
      </c>
      <c r="I361" t="s">
        <v>25</v>
      </c>
      <c r="J361">
        <v>406226</v>
      </c>
      <c r="K361" t="s">
        <v>1331</v>
      </c>
      <c r="R361" t="s">
        <v>13</v>
      </c>
      <c r="T361">
        <v>2359.64</v>
      </c>
      <c r="U361">
        <v>174591.88</v>
      </c>
    </row>
    <row r="362" spans="1:21" customFormat="1">
      <c r="A362" t="s">
        <v>1032</v>
      </c>
      <c r="B362">
        <v>55358</v>
      </c>
      <c r="C362" t="s">
        <v>1332</v>
      </c>
      <c r="D362" t="s">
        <v>1053</v>
      </c>
      <c r="E362" t="s">
        <v>1053</v>
      </c>
      <c r="F362" t="s">
        <v>1053</v>
      </c>
      <c r="G362" t="s">
        <v>1333</v>
      </c>
      <c r="H362" t="s">
        <v>24</v>
      </c>
      <c r="J362">
        <v>406252</v>
      </c>
      <c r="K362" t="s">
        <v>1334</v>
      </c>
      <c r="R362" t="s">
        <v>13</v>
      </c>
      <c r="T362">
        <v>250</v>
      </c>
      <c r="U362">
        <v>20854.150000000001</v>
      </c>
    </row>
    <row r="363" spans="1:21" customFormat="1">
      <c r="A363" t="s">
        <v>1032</v>
      </c>
      <c r="B363">
        <v>321043</v>
      </c>
      <c r="C363" t="s">
        <v>0</v>
      </c>
      <c r="D363" t="s">
        <v>1335</v>
      </c>
      <c r="E363" t="s">
        <v>1042</v>
      </c>
      <c r="F363" t="s">
        <v>1042</v>
      </c>
      <c r="G363" t="s">
        <v>1336</v>
      </c>
      <c r="H363" t="s">
        <v>17</v>
      </c>
      <c r="I363" t="s">
        <v>292</v>
      </c>
      <c r="J363">
        <v>406419</v>
      </c>
      <c r="K363" t="s">
        <v>1337</v>
      </c>
      <c r="R363" t="s">
        <v>13</v>
      </c>
      <c r="T363">
        <v>3825.35</v>
      </c>
      <c r="U363">
        <v>4250.5</v>
      </c>
    </row>
    <row r="364" spans="1:21" customFormat="1">
      <c r="A364" t="s">
        <v>1032</v>
      </c>
      <c r="B364">
        <v>303668</v>
      </c>
      <c r="C364" t="s">
        <v>1293</v>
      </c>
      <c r="D364" t="s">
        <v>1338</v>
      </c>
      <c r="E364" t="s">
        <v>1339</v>
      </c>
      <c r="F364" t="s">
        <v>1296</v>
      </c>
      <c r="G364" t="s">
        <v>1340</v>
      </c>
      <c r="H364" t="s">
        <v>15</v>
      </c>
      <c r="I364" t="s">
        <v>41</v>
      </c>
      <c r="J364">
        <v>406476</v>
      </c>
      <c r="K364" t="s">
        <v>1298</v>
      </c>
      <c r="R364" t="s">
        <v>13</v>
      </c>
      <c r="T364">
        <v>83.33</v>
      </c>
      <c r="U364">
        <v>0</v>
      </c>
    </row>
    <row r="365" spans="1:21" customFormat="1">
      <c r="A365" t="s">
        <v>1032</v>
      </c>
      <c r="B365">
        <v>86147</v>
      </c>
      <c r="C365" t="s">
        <v>1341</v>
      </c>
      <c r="D365" t="s">
        <v>1342</v>
      </c>
      <c r="E365" t="s">
        <v>1343</v>
      </c>
      <c r="F365" t="s">
        <v>1343</v>
      </c>
      <c r="H365" t="s">
        <v>24</v>
      </c>
      <c r="I365" t="s">
        <v>25</v>
      </c>
      <c r="J365">
        <v>406562</v>
      </c>
      <c r="K365" t="s">
        <v>1344</v>
      </c>
      <c r="R365" t="s">
        <v>13</v>
      </c>
      <c r="T365">
        <v>500</v>
      </c>
      <c r="U365">
        <v>38060.080000000002</v>
      </c>
    </row>
    <row r="366" spans="1:21" customFormat="1">
      <c r="A366" t="s">
        <v>1032</v>
      </c>
      <c r="B366">
        <v>86145</v>
      </c>
      <c r="C366" t="s">
        <v>1345</v>
      </c>
      <c r="D366" t="s">
        <v>1346</v>
      </c>
      <c r="E366" t="s">
        <v>1343</v>
      </c>
      <c r="F366" t="s">
        <v>1343</v>
      </c>
      <c r="H366" t="s">
        <v>24</v>
      </c>
      <c r="I366" t="s">
        <v>25</v>
      </c>
      <c r="J366">
        <v>406563</v>
      </c>
      <c r="K366" t="s">
        <v>1347</v>
      </c>
      <c r="R366" t="s">
        <v>13</v>
      </c>
      <c r="T366">
        <v>500</v>
      </c>
      <c r="U366">
        <v>35247.61</v>
      </c>
    </row>
    <row r="367" spans="1:21" customFormat="1">
      <c r="A367" t="s">
        <v>1032</v>
      </c>
      <c r="B367">
        <v>56523</v>
      </c>
      <c r="C367">
        <v>445</v>
      </c>
      <c r="D367" t="s">
        <v>1348</v>
      </c>
      <c r="E367" t="s">
        <v>1046</v>
      </c>
      <c r="F367" t="s">
        <v>1047</v>
      </c>
      <c r="G367" t="s">
        <v>1349</v>
      </c>
      <c r="H367" t="s">
        <v>15</v>
      </c>
      <c r="J367">
        <v>406666</v>
      </c>
      <c r="K367" t="s">
        <v>1350</v>
      </c>
      <c r="R367" t="s">
        <v>13</v>
      </c>
      <c r="T367">
        <v>1504.73</v>
      </c>
      <c r="U367">
        <v>83050.720000000001</v>
      </c>
    </row>
    <row r="368" spans="1:21" customFormat="1">
      <c r="A368" t="s">
        <v>1032</v>
      </c>
      <c r="B368">
        <v>54859</v>
      </c>
      <c r="C368" t="s">
        <v>1351</v>
      </c>
      <c r="D368" t="s">
        <v>1352</v>
      </c>
      <c r="E368" t="s">
        <v>1081</v>
      </c>
      <c r="F368" t="s">
        <v>1081</v>
      </c>
      <c r="H368" t="s">
        <v>24</v>
      </c>
      <c r="I368" t="s">
        <v>25</v>
      </c>
      <c r="J368">
        <v>406807</v>
      </c>
      <c r="K368" t="s">
        <v>1353</v>
      </c>
      <c r="R368" t="s">
        <v>13</v>
      </c>
      <c r="T368">
        <v>1982.88</v>
      </c>
      <c r="U368">
        <v>48312.75</v>
      </c>
    </row>
    <row r="369" spans="1:21" customFormat="1">
      <c r="A369" t="s">
        <v>1032</v>
      </c>
      <c r="B369">
        <v>58320</v>
      </c>
      <c r="C369" t="s">
        <v>1273</v>
      </c>
      <c r="D369" t="s">
        <v>1274</v>
      </c>
      <c r="E369" t="s">
        <v>206</v>
      </c>
      <c r="F369" t="s">
        <v>1098</v>
      </c>
      <c r="H369" t="s">
        <v>15</v>
      </c>
      <c r="J369">
        <v>406808</v>
      </c>
      <c r="K369" t="s">
        <v>1354</v>
      </c>
      <c r="R369" t="s">
        <v>13</v>
      </c>
      <c r="T369">
        <v>1543.96</v>
      </c>
      <c r="U369">
        <v>3489.21</v>
      </c>
    </row>
    <row r="370" spans="1:21" customFormat="1">
      <c r="A370" t="s">
        <v>1032</v>
      </c>
      <c r="B370">
        <v>54719</v>
      </c>
      <c r="C370" t="s">
        <v>136</v>
      </c>
      <c r="D370" t="s">
        <v>1053</v>
      </c>
      <c r="E370" t="s">
        <v>1053</v>
      </c>
      <c r="F370" t="s">
        <v>1053</v>
      </c>
      <c r="H370" t="s">
        <v>24</v>
      </c>
      <c r="J370">
        <v>406816</v>
      </c>
      <c r="K370" t="s">
        <v>1356</v>
      </c>
      <c r="R370" t="s">
        <v>13</v>
      </c>
      <c r="T370">
        <v>500</v>
      </c>
      <c r="U370">
        <v>40674.14</v>
      </c>
    </row>
    <row r="371" spans="1:21" customFormat="1">
      <c r="A371" t="s">
        <v>1032</v>
      </c>
      <c r="B371">
        <v>54691</v>
      </c>
      <c r="C371" t="s">
        <v>133</v>
      </c>
      <c r="D371" t="s">
        <v>1053</v>
      </c>
      <c r="E371" t="s">
        <v>1053</v>
      </c>
      <c r="F371" t="s">
        <v>1053</v>
      </c>
      <c r="H371" t="s">
        <v>24</v>
      </c>
      <c r="J371">
        <v>406817</v>
      </c>
      <c r="K371" t="s">
        <v>1357</v>
      </c>
      <c r="R371" t="s">
        <v>13</v>
      </c>
      <c r="T371">
        <v>500</v>
      </c>
      <c r="U371">
        <v>12823.66</v>
      </c>
    </row>
    <row r="372" spans="1:21" customFormat="1">
      <c r="A372" t="s">
        <v>1032</v>
      </c>
      <c r="B372">
        <v>303785</v>
      </c>
      <c r="C372" t="s">
        <v>1358</v>
      </c>
      <c r="D372" t="s">
        <v>1359</v>
      </c>
      <c r="E372" t="s">
        <v>1081</v>
      </c>
      <c r="F372" t="s">
        <v>1081</v>
      </c>
      <c r="G372" t="s">
        <v>1360</v>
      </c>
      <c r="H372" t="s">
        <v>24</v>
      </c>
      <c r="I372" t="s">
        <v>25</v>
      </c>
      <c r="J372">
        <v>406895</v>
      </c>
      <c r="K372" t="s">
        <v>1361</v>
      </c>
      <c r="R372" t="s">
        <v>13</v>
      </c>
      <c r="T372">
        <v>1259.3900000000001</v>
      </c>
      <c r="U372">
        <v>1217.24</v>
      </c>
    </row>
    <row r="373" spans="1:21" customFormat="1">
      <c r="A373" t="s">
        <v>1032</v>
      </c>
      <c r="B373">
        <v>303767</v>
      </c>
      <c r="C373" t="s">
        <v>1362</v>
      </c>
      <c r="D373" t="s">
        <v>1363</v>
      </c>
      <c r="E373" t="s">
        <v>1081</v>
      </c>
      <c r="F373" t="s">
        <v>1081</v>
      </c>
      <c r="G373" t="s">
        <v>1364</v>
      </c>
      <c r="H373" t="s">
        <v>24</v>
      </c>
      <c r="J373">
        <v>406896</v>
      </c>
      <c r="K373" t="s">
        <v>1365</v>
      </c>
      <c r="R373" t="s">
        <v>13</v>
      </c>
      <c r="T373">
        <v>1749.6</v>
      </c>
      <c r="U373">
        <v>129563.82999999999</v>
      </c>
    </row>
    <row r="374" spans="1:21" customFormat="1">
      <c r="A374" t="s">
        <v>1032</v>
      </c>
      <c r="B374">
        <v>305825</v>
      </c>
      <c r="C374" t="s">
        <v>1366</v>
      </c>
      <c r="D374" t="s">
        <v>1367</v>
      </c>
      <c r="E374" t="s">
        <v>1081</v>
      </c>
      <c r="F374" t="s">
        <v>1081</v>
      </c>
      <c r="G374" t="s">
        <v>1368</v>
      </c>
      <c r="H374" t="s">
        <v>24</v>
      </c>
      <c r="J374">
        <v>406897</v>
      </c>
      <c r="K374" t="s">
        <v>1369</v>
      </c>
      <c r="R374" t="s">
        <v>13</v>
      </c>
      <c r="T374">
        <v>1749.6</v>
      </c>
      <c r="U374">
        <v>126322.41</v>
      </c>
    </row>
    <row r="375" spans="1:21" customFormat="1">
      <c r="A375" t="s">
        <v>1032</v>
      </c>
      <c r="B375">
        <v>54894</v>
      </c>
      <c r="C375" t="s">
        <v>1370</v>
      </c>
      <c r="D375" t="s">
        <v>1053</v>
      </c>
      <c r="E375" t="s">
        <v>1053</v>
      </c>
      <c r="F375" t="s">
        <v>1053</v>
      </c>
      <c r="H375" t="s">
        <v>24</v>
      </c>
      <c r="J375">
        <v>406902</v>
      </c>
      <c r="K375" t="s">
        <v>1371</v>
      </c>
      <c r="R375" t="s">
        <v>13</v>
      </c>
      <c r="T375">
        <v>699.84</v>
      </c>
      <c r="U375">
        <v>50033.36</v>
      </c>
    </row>
    <row r="376" spans="1:21" customFormat="1">
      <c r="A376" t="s">
        <v>1032</v>
      </c>
      <c r="B376">
        <v>54945</v>
      </c>
      <c r="C376" t="s">
        <v>1372</v>
      </c>
      <c r="D376" t="s">
        <v>1053</v>
      </c>
      <c r="E376" t="s">
        <v>1053</v>
      </c>
      <c r="F376" t="s">
        <v>1053</v>
      </c>
      <c r="H376" t="s">
        <v>24</v>
      </c>
      <c r="J376">
        <v>406903</v>
      </c>
      <c r="K376" t="s">
        <v>1373</v>
      </c>
      <c r="R376" t="s">
        <v>13</v>
      </c>
      <c r="T376">
        <v>500</v>
      </c>
      <c r="U376">
        <v>883.54</v>
      </c>
    </row>
    <row r="377" spans="1:21" customFormat="1">
      <c r="A377" t="s">
        <v>1032</v>
      </c>
      <c r="B377">
        <v>55292</v>
      </c>
      <c r="C377" t="s">
        <v>1374</v>
      </c>
      <c r="D377" t="s">
        <v>1053</v>
      </c>
      <c r="E377" t="s">
        <v>1053</v>
      </c>
      <c r="F377" t="s">
        <v>1053</v>
      </c>
      <c r="H377" t="s">
        <v>24</v>
      </c>
      <c r="J377">
        <v>406904</v>
      </c>
      <c r="K377" t="s">
        <v>1375</v>
      </c>
      <c r="R377" t="s">
        <v>13</v>
      </c>
      <c r="T377">
        <v>275</v>
      </c>
      <c r="U377">
        <v>0</v>
      </c>
    </row>
    <row r="378" spans="1:21" customFormat="1">
      <c r="A378" t="s">
        <v>1032</v>
      </c>
      <c r="B378">
        <v>278128</v>
      </c>
      <c r="C378" t="s">
        <v>1376</v>
      </c>
      <c r="D378" t="s">
        <v>1377</v>
      </c>
      <c r="E378" t="s">
        <v>1378</v>
      </c>
      <c r="F378" t="s">
        <v>1064</v>
      </c>
      <c r="G378" t="s">
        <v>1379</v>
      </c>
      <c r="H378" t="s">
        <v>24</v>
      </c>
      <c r="J378">
        <v>406905</v>
      </c>
      <c r="K378" t="s">
        <v>1380</v>
      </c>
      <c r="R378" t="s">
        <v>13</v>
      </c>
      <c r="T378">
        <v>550</v>
      </c>
      <c r="U378">
        <v>2673.8700000000003</v>
      </c>
    </row>
    <row r="379" spans="1:21" customFormat="1">
      <c r="A379" t="s">
        <v>1032</v>
      </c>
      <c r="B379">
        <v>54994</v>
      </c>
      <c r="C379" t="s">
        <v>1381</v>
      </c>
      <c r="D379" t="s">
        <v>1053</v>
      </c>
      <c r="E379" t="s">
        <v>1053</v>
      </c>
      <c r="F379" t="s">
        <v>1053</v>
      </c>
      <c r="H379" t="s">
        <v>24</v>
      </c>
      <c r="J379">
        <v>406983</v>
      </c>
      <c r="K379" t="s">
        <v>1382</v>
      </c>
      <c r="R379" t="s">
        <v>13</v>
      </c>
      <c r="T379">
        <v>1000</v>
      </c>
      <c r="U379">
        <v>77087.48</v>
      </c>
    </row>
    <row r="380" spans="1:21" customFormat="1">
      <c r="A380" t="s">
        <v>1032</v>
      </c>
      <c r="B380">
        <v>85350</v>
      </c>
      <c r="C380" t="s">
        <v>1269</v>
      </c>
      <c r="D380" t="s">
        <v>1383</v>
      </c>
      <c r="E380" t="s">
        <v>1384</v>
      </c>
      <c r="F380" t="s">
        <v>1384</v>
      </c>
      <c r="H380" t="s">
        <v>24</v>
      </c>
      <c r="I380" t="s">
        <v>25</v>
      </c>
      <c r="J380">
        <v>406992</v>
      </c>
      <c r="K380" t="s">
        <v>1385</v>
      </c>
      <c r="R380" t="s">
        <v>13</v>
      </c>
      <c r="T380">
        <v>500</v>
      </c>
      <c r="U380">
        <v>30494.149999999998</v>
      </c>
    </row>
    <row r="381" spans="1:21" customFormat="1">
      <c r="A381" t="s">
        <v>1032</v>
      </c>
      <c r="B381">
        <v>319539</v>
      </c>
      <c r="C381" t="s">
        <v>1386</v>
      </c>
      <c r="D381" t="s">
        <v>1387</v>
      </c>
      <c r="E381" t="s">
        <v>1032</v>
      </c>
      <c r="F381" t="s">
        <v>1032</v>
      </c>
      <c r="H381" t="s">
        <v>15</v>
      </c>
      <c r="I381" t="s">
        <v>21</v>
      </c>
      <c r="J381">
        <v>406994</v>
      </c>
      <c r="K381" t="s">
        <v>1388</v>
      </c>
      <c r="R381" t="s">
        <v>13</v>
      </c>
      <c r="T381">
        <v>1929.69</v>
      </c>
      <c r="U381">
        <v>102643.57</v>
      </c>
    </row>
    <row r="382" spans="1:21" customFormat="1">
      <c r="A382" t="s">
        <v>1032</v>
      </c>
      <c r="B382">
        <v>57585</v>
      </c>
      <c r="C382" t="s">
        <v>1389</v>
      </c>
      <c r="D382" t="s">
        <v>1040</v>
      </c>
      <c r="E382" t="s">
        <v>1041</v>
      </c>
      <c r="F382" t="s">
        <v>1042</v>
      </c>
      <c r="H382" t="s">
        <v>15</v>
      </c>
      <c r="J382">
        <v>406998</v>
      </c>
      <c r="K382" t="s">
        <v>1390</v>
      </c>
      <c r="R382" t="s">
        <v>13</v>
      </c>
      <c r="T382">
        <v>4233.7700000000004</v>
      </c>
      <c r="U382">
        <v>102415.06</v>
      </c>
    </row>
    <row r="383" spans="1:21" customFormat="1">
      <c r="A383" t="s">
        <v>1032</v>
      </c>
      <c r="B383">
        <v>303775</v>
      </c>
      <c r="C383" t="s">
        <v>1391</v>
      </c>
      <c r="D383" t="s">
        <v>1392</v>
      </c>
      <c r="E383" t="s">
        <v>1081</v>
      </c>
      <c r="F383" t="s">
        <v>1081</v>
      </c>
      <c r="G383" t="s">
        <v>1393</v>
      </c>
      <c r="H383" t="s">
        <v>24</v>
      </c>
      <c r="J383">
        <v>407009</v>
      </c>
      <c r="K383" t="s">
        <v>1394</v>
      </c>
      <c r="R383" t="s">
        <v>13</v>
      </c>
      <c r="T383">
        <v>1007.51</v>
      </c>
      <c r="U383">
        <v>1015.37</v>
      </c>
    </row>
    <row r="384" spans="1:21" customFormat="1">
      <c r="A384" t="s">
        <v>1032</v>
      </c>
      <c r="B384">
        <v>54699</v>
      </c>
      <c r="C384" t="s">
        <v>1395</v>
      </c>
      <c r="D384" t="s">
        <v>1081</v>
      </c>
      <c r="E384" t="s">
        <v>206</v>
      </c>
      <c r="F384" t="s">
        <v>1081</v>
      </c>
      <c r="G384" t="s">
        <v>1396</v>
      </c>
      <c r="H384" t="s">
        <v>24</v>
      </c>
      <c r="J384">
        <v>407012</v>
      </c>
      <c r="K384" t="s">
        <v>1397</v>
      </c>
      <c r="R384" t="s">
        <v>13</v>
      </c>
      <c r="T384">
        <v>400</v>
      </c>
      <c r="U384">
        <v>43635.99</v>
      </c>
    </row>
    <row r="385" spans="1:21" customFormat="1">
      <c r="A385" t="s">
        <v>1032</v>
      </c>
      <c r="B385">
        <v>315195</v>
      </c>
      <c r="C385" t="s">
        <v>1398</v>
      </c>
      <c r="D385" t="s">
        <v>1399</v>
      </c>
      <c r="E385" t="s">
        <v>1399</v>
      </c>
      <c r="F385" t="s">
        <v>1399</v>
      </c>
      <c r="G385" t="s">
        <v>1400</v>
      </c>
      <c r="H385" t="s">
        <v>15</v>
      </c>
      <c r="J385">
        <v>407015</v>
      </c>
      <c r="K385" t="s">
        <v>1401</v>
      </c>
      <c r="R385" t="s">
        <v>13</v>
      </c>
      <c r="T385">
        <v>4042.38</v>
      </c>
      <c r="U385">
        <v>9130.8499999999985</v>
      </c>
    </row>
    <row r="386" spans="1:21" customFormat="1">
      <c r="A386" t="s">
        <v>1032</v>
      </c>
      <c r="B386">
        <v>139137</v>
      </c>
      <c r="C386" t="s">
        <v>1269</v>
      </c>
      <c r="D386" t="s">
        <v>1402</v>
      </c>
      <c r="E386" t="s">
        <v>1343</v>
      </c>
      <c r="F386" t="s">
        <v>1343</v>
      </c>
      <c r="H386" t="s">
        <v>24</v>
      </c>
      <c r="I386" t="s">
        <v>25</v>
      </c>
      <c r="J386">
        <v>407064</v>
      </c>
      <c r="K386" t="s">
        <v>1403</v>
      </c>
      <c r="R386" t="s">
        <v>13</v>
      </c>
      <c r="T386">
        <v>1286.52</v>
      </c>
      <c r="U386">
        <v>36712.810000000005</v>
      </c>
    </row>
    <row r="387" spans="1:21" customFormat="1">
      <c r="A387" t="s">
        <v>1032</v>
      </c>
      <c r="B387">
        <v>55051</v>
      </c>
      <c r="C387" t="s">
        <v>1404</v>
      </c>
      <c r="D387" t="s">
        <v>1405</v>
      </c>
      <c r="E387" t="s">
        <v>1076</v>
      </c>
      <c r="F387" t="s">
        <v>1076</v>
      </c>
      <c r="H387" t="s">
        <v>24</v>
      </c>
      <c r="I387" t="s">
        <v>25</v>
      </c>
      <c r="J387">
        <v>407142</v>
      </c>
      <c r="K387" t="s">
        <v>1406</v>
      </c>
      <c r="R387" t="s">
        <v>13</v>
      </c>
      <c r="T387">
        <v>1543.76</v>
      </c>
      <c r="U387">
        <v>5954.72</v>
      </c>
    </row>
    <row r="388" spans="1:21" customFormat="1">
      <c r="A388" t="s">
        <v>1032</v>
      </c>
      <c r="B388">
        <v>55418</v>
      </c>
      <c r="C388" t="s">
        <v>1407</v>
      </c>
      <c r="D388" t="s">
        <v>1407</v>
      </c>
      <c r="E388" t="s">
        <v>1081</v>
      </c>
      <c r="F388" t="s">
        <v>1081</v>
      </c>
      <c r="H388" t="s">
        <v>24</v>
      </c>
      <c r="I388" t="s">
        <v>25</v>
      </c>
      <c r="J388">
        <v>407143</v>
      </c>
      <c r="K388" t="s">
        <v>1408</v>
      </c>
      <c r="R388" t="s">
        <v>13</v>
      </c>
      <c r="T388">
        <v>1929.7</v>
      </c>
      <c r="U388">
        <v>96262.75</v>
      </c>
    </row>
    <row r="389" spans="1:21" customFormat="1">
      <c r="A389" t="s">
        <v>1032</v>
      </c>
      <c r="B389">
        <v>155874</v>
      </c>
      <c r="C389" t="s">
        <v>1409</v>
      </c>
      <c r="D389" t="s">
        <v>1410</v>
      </c>
      <c r="E389" t="s">
        <v>1081</v>
      </c>
      <c r="F389" t="s">
        <v>1081</v>
      </c>
      <c r="G389" t="s">
        <v>22</v>
      </c>
      <c r="H389" t="s">
        <v>24</v>
      </c>
      <c r="I389" t="s">
        <v>25</v>
      </c>
      <c r="J389">
        <v>407145</v>
      </c>
      <c r="K389" t="s">
        <v>1411</v>
      </c>
      <c r="R389" t="s">
        <v>13</v>
      </c>
      <c r="T389">
        <v>1543.76</v>
      </c>
      <c r="U389">
        <v>88898.4</v>
      </c>
    </row>
    <row r="390" spans="1:21" customFormat="1">
      <c r="A390" t="s">
        <v>1032</v>
      </c>
      <c r="B390">
        <v>303783</v>
      </c>
      <c r="C390" t="s">
        <v>1412</v>
      </c>
      <c r="D390" t="s">
        <v>1413</v>
      </c>
      <c r="E390" t="s">
        <v>1081</v>
      </c>
      <c r="F390" t="s">
        <v>1081</v>
      </c>
      <c r="G390" t="s">
        <v>1414</v>
      </c>
      <c r="H390" t="s">
        <v>24</v>
      </c>
      <c r="J390">
        <v>407161</v>
      </c>
      <c r="K390" t="s">
        <v>1415</v>
      </c>
      <c r="R390" t="s">
        <v>13</v>
      </c>
      <c r="T390">
        <v>1286.47</v>
      </c>
      <c r="U390">
        <v>73709.98000000001</v>
      </c>
    </row>
    <row r="391" spans="1:21" customFormat="1">
      <c r="A391" t="s">
        <v>1032</v>
      </c>
      <c r="B391">
        <v>52679</v>
      </c>
      <c r="C391" t="s">
        <v>1416</v>
      </c>
      <c r="D391" t="s">
        <v>1417</v>
      </c>
      <c r="E391" t="s">
        <v>206</v>
      </c>
      <c r="F391" t="s">
        <v>1032</v>
      </c>
      <c r="H391" t="s">
        <v>17</v>
      </c>
      <c r="J391">
        <v>407166</v>
      </c>
      <c r="K391" t="s">
        <v>1418</v>
      </c>
      <c r="R391" t="s">
        <v>13</v>
      </c>
      <c r="T391">
        <v>2720.97</v>
      </c>
      <c r="U391">
        <v>0</v>
      </c>
    </row>
    <row r="392" spans="1:21" customFormat="1">
      <c r="A392" t="s">
        <v>1032</v>
      </c>
      <c r="B392">
        <v>66853</v>
      </c>
      <c r="C392" t="s">
        <v>1269</v>
      </c>
      <c r="D392" t="s">
        <v>1419</v>
      </c>
      <c r="E392" t="s">
        <v>1420</v>
      </c>
      <c r="F392" t="s">
        <v>1420</v>
      </c>
      <c r="H392" t="s">
        <v>24</v>
      </c>
      <c r="I392" t="s">
        <v>25</v>
      </c>
      <c r="J392">
        <v>407197</v>
      </c>
      <c r="K392" t="s">
        <v>1421</v>
      </c>
      <c r="R392" t="s">
        <v>13</v>
      </c>
      <c r="T392">
        <v>3402.68</v>
      </c>
      <c r="U392">
        <v>9130.39</v>
      </c>
    </row>
    <row r="393" spans="1:21" customFormat="1">
      <c r="A393" t="s">
        <v>1032</v>
      </c>
      <c r="B393">
        <v>55026</v>
      </c>
      <c r="C393" t="s">
        <v>1422</v>
      </c>
      <c r="D393" t="s">
        <v>1423</v>
      </c>
      <c r="E393" t="s">
        <v>1076</v>
      </c>
      <c r="F393" t="s">
        <v>1076</v>
      </c>
      <c r="H393" t="s">
        <v>24</v>
      </c>
      <c r="I393" t="s">
        <v>25</v>
      </c>
      <c r="J393">
        <v>407199</v>
      </c>
      <c r="K393" t="s">
        <v>1424</v>
      </c>
      <c r="R393" t="s">
        <v>13</v>
      </c>
      <c r="T393">
        <v>1811.92</v>
      </c>
      <c r="U393">
        <v>33110.699999999997</v>
      </c>
    </row>
    <row r="394" spans="1:21" customFormat="1">
      <c r="A394" t="s">
        <v>1032</v>
      </c>
      <c r="B394">
        <v>155876</v>
      </c>
      <c r="C394" t="s">
        <v>1425</v>
      </c>
      <c r="D394" t="s">
        <v>1426</v>
      </c>
      <c r="E394" t="s">
        <v>1081</v>
      </c>
      <c r="F394" t="s">
        <v>1081</v>
      </c>
      <c r="G394" t="s">
        <v>1427</v>
      </c>
      <c r="H394" t="s">
        <v>24</v>
      </c>
      <c r="I394" t="s">
        <v>25</v>
      </c>
      <c r="J394">
        <v>407200</v>
      </c>
      <c r="K394" t="s">
        <v>1428</v>
      </c>
      <c r="R394" t="s">
        <v>13</v>
      </c>
      <c r="T394">
        <v>1286.47</v>
      </c>
      <c r="U394">
        <v>66540.02</v>
      </c>
    </row>
    <row r="395" spans="1:21" customFormat="1">
      <c r="A395" t="s">
        <v>1032</v>
      </c>
      <c r="B395">
        <v>57115</v>
      </c>
      <c r="C395">
        <v>1751</v>
      </c>
      <c r="D395" t="s">
        <v>1429</v>
      </c>
      <c r="E395" t="s">
        <v>1430</v>
      </c>
      <c r="F395" t="s">
        <v>1430</v>
      </c>
      <c r="H395" t="s">
        <v>15</v>
      </c>
      <c r="J395">
        <v>407201</v>
      </c>
      <c r="K395" t="s">
        <v>1431</v>
      </c>
      <c r="R395" t="s">
        <v>13</v>
      </c>
      <c r="T395">
        <v>1207.94</v>
      </c>
      <c r="U395">
        <v>21433.910000000003</v>
      </c>
    </row>
    <row r="396" spans="1:21" customFormat="1">
      <c r="A396" t="s">
        <v>1032</v>
      </c>
      <c r="B396">
        <v>319539</v>
      </c>
      <c r="C396" t="s">
        <v>1386</v>
      </c>
      <c r="D396" t="s">
        <v>1387</v>
      </c>
      <c r="E396" t="s">
        <v>1032</v>
      </c>
      <c r="F396" t="s">
        <v>1032</v>
      </c>
      <c r="H396" t="s">
        <v>15</v>
      </c>
      <c r="I396" t="s">
        <v>21</v>
      </c>
      <c r="J396">
        <v>407225</v>
      </c>
      <c r="K396" t="s">
        <v>1432</v>
      </c>
      <c r="R396" t="s">
        <v>13</v>
      </c>
      <c r="T396">
        <v>4536.8999999999996</v>
      </c>
      <c r="U396">
        <v>19931.5</v>
      </c>
    </row>
    <row r="397" spans="1:21" customFormat="1">
      <c r="A397" t="s">
        <v>1032</v>
      </c>
      <c r="B397">
        <v>290634</v>
      </c>
      <c r="C397">
        <v>2885</v>
      </c>
      <c r="D397" t="s">
        <v>1433</v>
      </c>
      <c r="E397" t="s">
        <v>1329</v>
      </c>
      <c r="F397" t="s">
        <v>1329</v>
      </c>
      <c r="G397" t="s">
        <v>610</v>
      </c>
      <c r="H397" t="s">
        <v>15</v>
      </c>
      <c r="J397">
        <v>407226</v>
      </c>
      <c r="K397" t="s">
        <v>1434</v>
      </c>
      <c r="R397" t="s">
        <v>13</v>
      </c>
      <c r="T397">
        <v>11207.95</v>
      </c>
      <c r="U397">
        <v>192084.05</v>
      </c>
    </row>
    <row r="398" spans="1:21" customFormat="1">
      <c r="A398" t="s">
        <v>1032</v>
      </c>
      <c r="B398">
        <v>73266</v>
      </c>
      <c r="C398" t="s">
        <v>1435</v>
      </c>
      <c r="D398" t="s">
        <v>1436</v>
      </c>
      <c r="E398" t="s">
        <v>1329</v>
      </c>
      <c r="F398" t="s">
        <v>1329</v>
      </c>
      <c r="H398" t="s">
        <v>15</v>
      </c>
      <c r="J398">
        <v>407230</v>
      </c>
      <c r="K398" t="s">
        <v>1437</v>
      </c>
      <c r="R398" t="s">
        <v>13</v>
      </c>
      <c r="T398">
        <v>1934.7</v>
      </c>
      <c r="U398">
        <v>20255.25</v>
      </c>
    </row>
    <row r="399" spans="1:21" customFormat="1">
      <c r="A399" t="s">
        <v>1032</v>
      </c>
      <c r="B399">
        <v>73189</v>
      </c>
      <c r="C399" t="s">
        <v>1438</v>
      </c>
      <c r="D399" t="s">
        <v>1436</v>
      </c>
      <c r="E399" t="s">
        <v>1329</v>
      </c>
      <c r="F399" t="s">
        <v>1329</v>
      </c>
      <c r="G399" t="s">
        <v>1439</v>
      </c>
      <c r="H399" t="s">
        <v>15</v>
      </c>
      <c r="I399" t="s">
        <v>41</v>
      </c>
      <c r="J399">
        <v>407231</v>
      </c>
      <c r="K399" t="s">
        <v>1437</v>
      </c>
      <c r="R399" t="s">
        <v>13</v>
      </c>
      <c r="T399">
        <v>1999.85</v>
      </c>
      <c r="U399">
        <v>20658.400000000001</v>
      </c>
    </row>
    <row r="400" spans="1:21" customFormat="1">
      <c r="A400" t="s">
        <v>1032</v>
      </c>
      <c r="B400">
        <v>70978</v>
      </c>
      <c r="C400" t="s">
        <v>1440</v>
      </c>
      <c r="D400" t="s">
        <v>1441</v>
      </c>
      <c r="E400" t="s">
        <v>1329</v>
      </c>
      <c r="F400" t="s">
        <v>1329</v>
      </c>
      <c r="G400" t="s">
        <v>1439</v>
      </c>
      <c r="H400" t="s">
        <v>15</v>
      </c>
      <c r="I400" t="s">
        <v>41</v>
      </c>
      <c r="J400">
        <v>407233</v>
      </c>
      <c r="K400" t="s">
        <v>1437</v>
      </c>
      <c r="R400" t="s">
        <v>13</v>
      </c>
      <c r="T400">
        <v>1952.46</v>
      </c>
      <c r="U400">
        <v>20103.43</v>
      </c>
    </row>
    <row r="401" spans="1:21" customFormat="1">
      <c r="A401" t="s">
        <v>1032</v>
      </c>
      <c r="B401">
        <v>73912</v>
      </c>
      <c r="C401" t="s">
        <v>1442</v>
      </c>
      <c r="D401" t="s">
        <v>1433</v>
      </c>
      <c r="E401" t="s">
        <v>1329</v>
      </c>
      <c r="F401" t="s">
        <v>1329</v>
      </c>
      <c r="G401" t="s">
        <v>1439</v>
      </c>
      <c r="H401" t="s">
        <v>15</v>
      </c>
      <c r="I401" t="s">
        <v>41</v>
      </c>
      <c r="J401">
        <v>407234</v>
      </c>
      <c r="K401" t="s">
        <v>1437</v>
      </c>
      <c r="R401" t="s">
        <v>13</v>
      </c>
      <c r="T401">
        <v>4220.82</v>
      </c>
      <c r="U401">
        <v>43459.87</v>
      </c>
    </row>
    <row r="402" spans="1:21" customFormat="1">
      <c r="A402" t="s">
        <v>1032</v>
      </c>
      <c r="B402">
        <v>74112</v>
      </c>
      <c r="C402" t="s">
        <v>1443</v>
      </c>
      <c r="D402" t="s">
        <v>1436</v>
      </c>
      <c r="E402" t="s">
        <v>1329</v>
      </c>
      <c r="F402" t="s">
        <v>1329</v>
      </c>
      <c r="G402" t="s">
        <v>1439</v>
      </c>
      <c r="H402" t="s">
        <v>15</v>
      </c>
      <c r="I402" t="s">
        <v>41</v>
      </c>
      <c r="J402">
        <v>407235</v>
      </c>
      <c r="K402" t="s">
        <v>1437</v>
      </c>
      <c r="R402" t="s">
        <v>13</v>
      </c>
      <c r="T402">
        <v>2055.14</v>
      </c>
      <c r="U402">
        <v>21160.77</v>
      </c>
    </row>
    <row r="403" spans="1:21" customFormat="1">
      <c r="A403" t="s">
        <v>1032</v>
      </c>
      <c r="B403">
        <v>73972</v>
      </c>
      <c r="C403" t="s">
        <v>1444</v>
      </c>
      <c r="D403" t="s">
        <v>1445</v>
      </c>
      <c r="E403" t="s">
        <v>1329</v>
      </c>
      <c r="F403" t="s">
        <v>1329</v>
      </c>
      <c r="G403" t="s">
        <v>1439</v>
      </c>
      <c r="H403" t="s">
        <v>15</v>
      </c>
      <c r="I403" t="s">
        <v>41</v>
      </c>
      <c r="J403">
        <v>407236</v>
      </c>
      <c r="K403" t="s">
        <v>1437</v>
      </c>
      <c r="R403" t="s">
        <v>13</v>
      </c>
      <c r="T403">
        <v>1445.12</v>
      </c>
      <c r="U403">
        <v>14879.349999999999</v>
      </c>
    </row>
    <row r="404" spans="1:21" customFormat="1">
      <c r="A404" t="s">
        <v>1032</v>
      </c>
      <c r="B404">
        <v>79647</v>
      </c>
      <c r="C404" t="s">
        <v>1446</v>
      </c>
      <c r="D404" t="s">
        <v>1447</v>
      </c>
      <c r="E404" t="s">
        <v>1329</v>
      </c>
      <c r="F404" t="s">
        <v>1329</v>
      </c>
      <c r="G404" t="s">
        <v>1439</v>
      </c>
      <c r="H404" t="s">
        <v>15</v>
      </c>
      <c r="I404" t="s">
        <v>41</v>
      </c>
      <c r="J404">
        <v>407237</v>
      </c>
      <c r="K404" t="s">
        <v>1437</v>
      </c>
      <c r="R404" t="s">
        <v>13</v>
      </c>
      <c r="T404">
        <v>2361.13</v>
      </c>
      <c r="U404">
        <v>24311.47</v>
      </c>
    </row>
    <row r="405" spans="1:21" customFormat="1">
      <c r="A405" t="s">
        <v>1032</v>
      </c>
      <c r="B405">
        <v>79863</v>
      </c>
      <c r="C405" t="s">
        <v>1448</v>
      </c>
      <c r="D405" t="s">
        <v>1447</v>
      </c>
      <c r="E405" t="s">
        <v>1329</v>
      </c>
      <c r="F405" t="s">
        <v>1329</v>
      </c>
      <c r="G405" t="s">
        <v>1439</v>
      </c>
      <c r="H405" t="s">
        <v>15</v>
      </c>
      <c r="I405" t="s">
        <v>41</v>
      </c>
      <c r="J405">
        <v>407238</v>
      </c>
      <c r="K405" t="s">
        <v>1437</v>
      </c>
      <c r="R405" t="s">
        <v>13</v>
      </c>
      <c r="T405">
        <v>3717.4</v>
      </c>
      <c r="U405">
        <v>38276.75</v>
      </c>
    </row>
    <row r="406" spans="1:21" customFormat="1">
      <c r="A406" t="s">
        <v>1032</v>
      </c>
      <c r="B406">
        <v>79935</v>
      </c>
      <c r="C406" t="s">
        <v>1449</v>
      </c>
      <c r="D406" t="s">
        <v>1450</v>
      </c>
      <c r="E406" t="s">
        <v>1329</v>
      </c>
      <c r="F406" t="s">
        <v>1329</v>
      </c>
      <c r="G406" t="s">
        <v>1439</v>
      </c>
      <c r="H406" t="s">
        <v>15</v>
      </c>
      <c r="I406" t="s">
        <v>41</v>
      </c>
      <c r="J406">
        <v>407239</v>
      </c>
      <c r="K406" t="s">
        <v>1437</v>
      </c>
      <c r="R406" t="s">
        <v>13</v>
      </c>
      <c r="T406">
        <v>2361.13</v>
      </c>
      <c r="U406">
        <v>24311.47</v>
      </c>
    </row>
    <row r="407" spans="1:21" customFormat="1">
      <c r="A407" t="s">
        <v>1032</v>
      </c>
      <c r="B407">
        <v>80223</v>
      </c>
      <c r="C407">
        <v>1598</v>
      </c>
      <c r="D407" t="s">
        <v>1451</v>
      </c>
      <c r="E407" t="s">
        <v>1329</v>
      </c>
      <c r="F407" t="s">
        <v>1329</v>
      </c>
      <c r="G407" t="s">
        <v>1439</v>
      </c>
      <c r="H407" t="s">
        <v>15</v>
      </c>
      <c r="I407" t="s">
        <v>41</v>
      </c>
      <c r="J407">
        <v>407240</v>
      </c>
      <c r="K407" t="s">
        <v>1437</v>
      </c>
      <c r="R407" t="s">
        <v>13</v>
      </c>
      <c r="T407">
        <v>2361.13</v>
      </c>
      <c r="U407">
        <v>24311.47</v>
      </c>
    </row>
    <row r="408" spans="1:21" customFormat="1">
      <c r="A408" t="s">
        <v>1032</v>
      </c>
      <c r="B408">
        <v>303770</v>
      </c>
      <c r="C408" t="s">
        <v>1176</v>
      </c>
      <c r="D408" t="s">
        <v>1452</v>
      </c>
      <c r="E408" t="s">
        <v>1081</v>
      </c>
      <c r="F408" t="s">
        <v>1081</v>
      </c>
      <c r="G408" t="s">
        <v>1453</v>
      </c>
      <c r="H408" t="s">
        <v>24</v>
      </c>
      <c r="J408">
        <v>407241</v>
      </c>
      <c r="K408" t="s">
        <v>1454</v>
      </c>
      <c r="R408" t="s">
        <v>13</v>
      </c>
      <c r="T408">
        <v>5145.87</v>
      </c>
      <c r="U408">
        <v>252156.01</v>
      </c>
    </row>
    <row r="409" spans="1:21" customFormat="1">
      <c r="A409" t="s">
        <v>1032</v>
      </c>
      <c r="B409">
        <v>259515</v>
      </c>
      <c r="C409">
        <v>3511</v>
      </c>
      <c r="D409" t="s">
        <v>1455</v>
      </c>
      <c r="E409" t="s">
        <v>1456</v>
      </c>
      <c r="F409" t="s">
        <v>1456</v>
      </c>
      <c r="G409" t="s">
        <v>1457</v>
      </c>
      <c r="H409" t="s">
        <v>15</v>
      </c>
      <c r="J409">
        <v>407364</v>
      </c>
      <c r="K409" t="s">
        <v>1458</v>
      </c>
      <c r="R409" t="s">
        <v>13</v>
      </c>
      <c r="T409">
        <v>1650</v>
      </c>
      <c r="U409">
        <v>0</v>
      </c>
    </row>
    <row r="410" spans="1:21" customFormat="1">
      <c r="A410" t="s">
        <v>1032</v>
      </c>
      <c r="B410">
        <v>55837</v>
      </c>
      <c r="C410" t="s">
        <v>1072</v>
      </c>
      <c r="D410" t="s">
        <v>1073</v>
      </c>
      <c r="E410" t="s">
        <v>1074</v>
      </c>
      <c r="F410" t="s">
        <v>1032</v>
      </c>
      <c r="H410" t="s">
        <v>24</v>
      </c>
      <c r="I410" t="s">
        <v>25</v>
      </c>
      <c r="J410">
        <v>407367</v>
      </c>
      <c r="K410" t="s">
        <v>1459</v>
      </c>
      <c r="R410" t="s">
        <v>13</v>
      </c>
      <c r="T410">
        <v>1597.2</v>
      </c>
      <c r="U410">
        <v>5248.3</v>
      </c>
    </row>
    <row r="411" spans="1:21" customFormat="1">
      <c r="A411" t="s">
        <v>1032</v>
      </c>
      <c r="B411">
        <v>54690</v>
      </c>
      <c r="C411" t="s">
        <v>1460</v>
      </c>
      <c r="D411" t="s">
        <v>1053</v>
      </c>
      <c r="E411" t="s">
        <v>1053</v>
      </c>
      <c r="F411" t="s">
        <v>1053</v>
      </c>
      <c r="H411" t="s">
        <v>24</v>
      </c>
      <c r="J411">
        <v>407389</v>
      </c>
      <c r="K411" t="s">
        <v>1461</v>
      </c>
      <c r="R411" t="s">
        <v>13</v>
      </c>
      <c r="T411">
        <v>1134.23</v>
      </c>
      <c r="U411">
        <v>53160.990000000005</v>
      </c>
    </row>
    <row r="412" spans="1:21" customFormat="1">
      <c r="A412" t="s">
        <v>1032</v>
      </c>
      <c r="B412">
        <v>316526</v>
      </c>
      <c r="C412">
        <v>28</v>
      </c>
      <c r="D412" t="s">
        <v>1462</v>
      </c>
      <c r="E412" t="s">
        <v>206</v>
      </c>
      <c r="F412" t="s">
        <v>1463</v>
      </c>
      <c r="G412" t="s">
        <v>1464</v>
      </c>
      <c r="H412" t="s">
        <v>15</v>
      </c>
      <c r="I412" t="s">
        <v>41</v>
      </c>
      <c r="J412">
        <v>407413</v>
      </c>
      <c r="K412" t="s">
        <v>1465</v>
      </c>
      <c r="R412" t="s">
        <v>13</v>
      </c>
      <c r="T412">
        <v>555.27</v>
      </c>
      <c r="U412">
        <v>5701.13</v>
      </c>
    </row>
    <row r="413" spans="1:21" customFormat="1">
      <c r="A413" t="s">
        <v>1032</v>
      </c>
      <c r="B413">
        <v>323753</v>
      </c>
      <c r="C413" t="s">
        <v>948</v>
      </c>
      <c r="D413" t="s">
        <v>1466</v>
      </c>
      <c r="E413" t="s">
        <v>1466</v>
      </c>
      <c r="F413" t="s">
        <v>1466</v>
      </c>
      <c r="G413" t="s">
        <v>948</v>
      </c>
      <c r="H413" t="s">
        <v>15</v>
      </c>
      <c r="I413" t="s">
        <v>41</v>
      </c>
      <c r="J413">
        <v>407421</v>
      </c>
      <c r="K413" t="s">
        <v>1467</v>
      </c>
      <c r="R413" t="s">
        <v>13</v>
      </c>
      <c r="T413">
        <v>3025</v>
      </c>
      <c r="U413">
        <v>2890.57</v>
      </c>
    </row>
    <row r="414" spans="1:21" customFormat="1">
      <c r="A414" t="s">
        <v>1032</v>
      </c>
      <c r="B414">
        <v>323754</v>
      </c>
      <c r="C414" t="s">
        <v>1468</v>
      </c>
      <c r="D414" t="s">
        <v>1466</v>
      </c>
      <c r="E414" t="s">
        <v>1466</v>
      </c>
      <c r="F414" t="s">
        <v>1466</v>
      </c>
      <c r="G414" t="s">
        <v>1468</v>
      </c>
      <c r="H414" t="s">
        <v>15</v>
      </c>
      <c r="I414" t="s">
        <v>41</v>
      </c>
      <c r="J414">
        <v>407422</v>
      </c>
      <c r="K414" t="s">
        <v>1469</v>
      </c>
      <c r="R414" t="s">
        <v>13</v>
      </c>
      <c r="T414">
        <v>4658.5</v>
      </c>
      <c r="U414">
        <v>8147.43</v>
      </c>
    </row>
    <row r="415" spans="1:21" customFormat="1">
      <c r="A415" t="s">
        <v>1032</v>
      </c>
      <c r="B415">
        <v>56795</v>
      </c>
      <c r="C415">
        <v>14</v>
      </c>
      <c r="D415" t="s">
        <v>1470</v>
      </c>
      <c r="E415" t="s">
        <v>206</v>
      </c>
      <c r="F415" t="s">
        <v>1430</v>
      </c>
      <c r="H415" t="s">
        <v>15</v>
      </c>
      <c r="J415">
        <v>407437</v>
      </c>
      <c r="K415" t="s">
        <v>1471</v>
      </c>
      <c r="R415" t="s">
        <v>13</v>
      </c>
      <c r="T415">
        <v>1530.65</v>
      </c>
      <c r="U415">
        <v>56969.25</v>
      </c>
    </row>
    <row r="416" spans="1:21" customFormat="1">
      <c r="A416" t="s">
        <v>1032</v>
      </c>
      <c r="B416">
        <v>304292</v>
      </c>
      <c r="C416" t="s">
        <v>1472</v>
      </c>
      <c r="D416" t="s">
        <v>1328</v>
      </c>
      <c r="E416" t="s">
        <v>1329</v>
      </c>
      <c r="F416" t="s">
        <v>1329</v>
      </c>
      <c r="G416" t="s">
        <v>1472</v>
      </c>
      <c r="H416" t="s">
        <v>15</v>
      </c>
      <c r="J416">
        <v>407452</v>
      </c>
      <c r="K416" t="s">
        <v>1473</v>
      </c>
      <c r="R416" t="s">
        <v>13</v>
      </c>
      <c r="T416">
        <v>2650</v>
      </c>
      <c r="U416">
        <v>0</v>
      </c>
    </row>
    <row r="417" spans="1:21" customFormat="1">
      <c r="A417" t="s">
        <v>1032</v>
      </c>
      <c r="B417">
        <v>323802</v>
      </c>
      <c r="C417" t="s">
        <v>1474</v>
      </c>
      <c r="D417" t="s">
        <v>1328</v>
      </c>
      <c r="E417" t="s">
        <v>1329</v>
      </c>
      <c r="F417" t="s">
        <v>1329</v>
      </c>
      <c r="G417" t="s">
        <v>1475</v>
      </c>
      <c r="H417" t="s">
        <v>17</v>
      </c>
      <c r="I417" t="s">
        <v>1476</v>
      </c>
      <c r="J417">
        <v>407477</v>
      </c>
      <c r="K417" t="s">
        <v>1477</v>
      </c>
      <c r="R417" t="s">
        <v>13</v>
      </c>
      <c r="T417">
        <v>500</v>
      </c>
      <c r="U417">
        <v>0</v>
      </c>
    </row>
    <row r="418" spans="1:21" customFormat="1">
      <c r="A418" t="s">
        <v>1032</v>
      </c>
      <c r="B418">
        <v>323804</v>
      </c>
      <c r="C418" t="s">
        <v>1478</v>
      </c>
      <c r="D418" t="s">
        <v>1328</v>
      </c>
      <c r="E418" t="s">
        <v>1329</v>
      </c>
      <c r="F418" t="s">
        <v>1329</v>
      </c>
      <c r="G418" t="s">
        <v>1479</v>
      </c>
      <c r="H418" t="s">
        <v>17</v>
      </c>
      <c r="I418" t="s">
        <v>1303</v>
      </c>
      <c r="J418">
        <v>407478</v>
      </c>
      <c r="K418" t="s">
        <v>1480</v>
      </c>
      <c r="R418" t="s">
        <v>13</v>
      </c>
      <c r="T418">
        <v>500</v>
      </c>
      <c r="U418">
        <v>0</v>
      </c>
    </row>
    <row r="419" spans="1:21" customFormat="1">
      <c r="A419" t="s">
        <v>1032</v>
      </c>
      <c r="B419">
        <v>323802</v>
      </c>
      <c r="C419" t="s">
        <v>1474</v>
      </c>
      <c r="D419" t="s">
        <v>1328</v>
      </c>
      <c r="E419" t="s">
        <v>1329</v>
      </c>
      <c r="F419" t="s">
        <v>1329</v>
      </c>
      <c r="G419" t="s">
        <v>1475</v>
      </c>
      <c r="H419" t="s">
        <v>17</v>
      </c>
      <c r="I419" t="s">
        <v>1476</v>
      </c>
      <c r="J419">
        <v>407480</v>
      </c>
      <c r="K419" t="s">
        <v>1481</v>
      </c>
      <c r="R419" t="s">
        <v>13</v>
      </c>
      <c r="T419">
        <v>200</v>
      </c>
      <c r="U419">
        <v>354.57000000000005</v>
      </c>
    </row>
    <row r="420" spans="1:21" customFormat="1">
      <c r="A420" t="s">
        <v>1032</v>
      </c>
      <c r="B420">
        <v>323805</v>
      </c>
      <c r="C420" t="s">
        <v>1482</v>
      </c>
      <c r="D420" t="s">
        <v>1328</v>
      </c>
      <c r="E420" t="s">
        <v>1329</v>
      </c>
      <c r="F420" t="s">
        <v>1329</v>
      </c>
      <c r="G420" t="s">
        <v>1483</v>
      </c>
      <c r="H420" t="s">
        <v>17</v>
      </c>
      <c r="I420" t="s">
        <v>1476</v>
      </c>
      <c r="J420">
        <v>407481</v>
      </c>
      <c r="K420" t="s">
        <v>1484</v>
      </c>
      <c r="R420" t="s">
        <v>13</v>
      </c>
      <c r="T420">
        <v>150</v>
      </c>
      <c r="U420">
        <v>0</v>
      </c>
    </row>
    <row r="421" spans="1:21" customFormat="1">
      <c r="A421" t="s">
        <v>1032</v>
      </c>
      <c r="B421">
        <v>323802</v>
      </c>
      <c r="C421" t="s">
        <v>1474</v>
      </c>
      <c r="D421" t="s">
        <v>1328</v>
      </c>
      <c r="E421" t="s">
        <v>1329</v>
      </c>
      <c r="F421" t="s">
        <v>1329</v>
      </c>
      <c r="G421" t="s">
        <v>1475</v>
      </c>
      <c r="H421" t="s">
        <v>17</v>
      </c>
      <c r="I421" t="s">
        <v>1476</v>
      </c>
      <c r="J421">
        <v>407484</v>
      </c>
      <c r="K421" t="s">
        <v>1485</v>
      </c>
      <c r="R421" t="s">
        <v>13</v>
      </c>
      <c r="T421">
        <v>500</v>
      </c>
      <c r="U421">
        <v>3516.1899999999996</v>
      </c>
    </row>
    <row r="422" spans="1:21" customFormat="1">
      <c r="A422" t="s">
        <v>1032</v>
      </c>
      <c r="B422">
        <v>316783</v>
      </c>
      <c r="C422" t="s">
        <v>1486</v>
      </c>
      <c r="D422" t="s">
        <v>1487</v>
      </c>
      <c r="E422" t="s">
        <v>472</v>
      </c>
      <c r="F422" t="s">
        <v>1066</v>
      </c>
      <c r="G422" t="s">
        <v>1488</v>
      </c>
      <c r="H422" t="s">
        <v>24</v>
      </c>
      <c r="I422" t="s">
        <v>25</v>
      </c>
      <c r="J422">
        <v>407485</v>
      </c>
      <c r="K422" t="s">
        <v>1489</v>
      </c>
      <c r="R422" t="s">
        <v>13</v>
      </c>
      <c r="T422">
        <v>3062.6</v>
      </c>
      <c r="U422">
        <v>79589.340000000011</v>
      </c>
    </row>
    <row r="423" spans="1:21" customFormat="1">
      <c r="A423" t="s">
        <v>1032</v>
      </c>
      <c r="B423">
        <v>52665</v>
      </c>
      <c r="C423" t="s">
        <v>1490</v>
      </c>
      <c r="D423" t="s">
        <v>1300</v>
      </c>
      <c r="E423" t="s">
        <v>1301</v>
      </c>
      <c r="F423" t="s">
        <v>1032</v>
      </c>
      <c r="H423" t="s">
        <v>17</v>
      </c>
      <c r="I423" t="s">
        <v>1303</v>
      </c>
      <c r="J423">
        <v>407488</v>
      </c>
      <c r="K423" t="s">
        <v>1491</v>
      </c>
      <c r="R423" t="s">
        <v>13</v>
      </c>
      <c r="T423">
        <v>5500</v>
      </c>
      <c r="U423">
        <v>63680.22</v>
      </c>
    </row>
    <row r="424" spans="1:21" customFormat="1">
      <c r="A424" t="s">
        <v>1032</v>
      </c>
      <c r="B424">
        <v>53689</v>
      </c>
      <c r="C424" t="s">
        <v>1492</v>
      </c>
      <c r="D424" t="s">
        <v>1493</v>
      </c>
      <c r="E424" t="s">
        <v>1494</v>
      </c>
      <c r="F424" t="s">
        <v>1494</v>
      </c>
      <c r="H424" t="s">
        <v>24</v>
      </c>
      <c r="I424" t="s">
        <v>25</v>
      </c>
      <c r="J424">
        <v>407496</v>
      </c>
      <c r="K424" t="s">
        <v>1495</v>
      </c>
      <c r="R424" t="s">
        <v>13</v>
      </c>
      <c r="T424">
        <v>3928.15</v>
      </c>
      <c r="U424">
        <v>60440.22</v>
      </c>
    </row>
    <row r="425" spans="1:21" customFormat="1">
      <c r="A425" t="s">
        <v>1032</v>
      </c>
      <c r="B425">
        <v>323843</v>
      </c>
      <c r="C425" t="s">
        <v>1496</v>
      </c>
      <c r="D425" t="s">
        <v>1328</v>
      </c>
      <c r="E425" t="s">
        <v>1329</v>
      </c>
      <c r="F425" t="s">
        <v>1329</v>
      </c>
      <c r="G425" t="s">
        <v>1497</v>
      </c>
      <c r="H425" t="s">
        <v>17</v>
      </c>
      <c r="I425" t="s">
        <v>1303</v>
      </c>
      <c r="J425">
        <v>407508</v>
      </c>
      <c r="K425" t="s">
        <v>1498</v>
      </c>
      <c r="R425" t="s">
        <v>13</v>
      </c>
      <c r="T425">
        <v>2420</v>
      </c>
      <c r="U425">
        <v>28158.1</v>
      </c>
    </row>
    <row r="426" spans="1:21" customFormat="1">
      <c r="A426" t="s">
        <v>1032</v>
      </c>
      <c r="B426">
        <v>323845</v>
      </c>
      <c r="C426" t="s">
        <v>1500</v>
      </c>
      <c r="D426" t="s">
        <v>1328</v>
      </c>
      <c r="E426" t="s">
        <v>1329</v>
      </c>
      <c r="F426" t="s">
        <v>1329</v>
      </c>
      <c r="G426" t="s">
        <v>1501</v>
      </c>
      <c r="H426" t="s">
        <v>17</v>
      </c>
      <c r="I426" t="s">
        <v>1303</v>
      </c>
      <c r="J426">
        <v>407519</v>
      </c>
      <c r="K426" t="s">
        <v>1502</v>
      </c>
      <c r="R426" t="s">
        <v>13</v>
      </c>
      <c r="T426">
        <v>1210</v>
      </c>
      <c r="U426">
        <v>40485.770000000004</v>
      </c>
    </row>
    <row r="427" spans="1:21" customFormat="1">
      <c r="A427" t="s">
        <v>1032</v>
      </c>
      <c r="B427">
        <v>55157</v>
      </c>
      <c r="C427" t="s">
        <v>1503</v>
      </c>
      <c r="D427" t="s">
        <v>1504</v>
      </c>
      <c r="E427" t="s">
        <v>1505</v>
      </c>
      <c r="F427" t="s">
        <v>1042</v>
      </c>
      <c r="H427" t="s">
        <v>24</v>
      </c>
      <c r="I427" t="s">
        <v>25</v>
      </c>
      <c r="J427">
        <v>407561</v>
      </c>
      <c r="K427" t="s">
        <v>1506</v>
      </c>
      <c r="R427" t="s">
        <v>13</v>
      </c>
      <c r="T427">
        <v>572.45000000000005</v>
      </c>
      <c r="U427">
        <v>11840.310000000001</v>
      </c>
    </row>
    <row r="428" spans="1:21" customFormat="1">
      <c r="A428" t="s">
        <v>1032</v>
      </c>
      <c r="B428">
        <v>196324</v>
      </c>
      <c r="C428" t="s">
        <v>1507</v>
      </c>
      <c r="D428" t="s">
        <v>1507</v>
      </c>
      <c r="E428" t="s">
        <v>1032</v>
      </c>
      <c r="F428" t="s">
        <v>1032</v>
      </c>
      <c r="G428" t="s">
        <v>22</v>
      </c>
      <c r="H428" t="s">
        <v>24</v>
      </c>
      <c r="I428" t="s">
        <v>25</v>
      </c>
      <c r="J428">
        <v>407562</v>
      </c>
      <c r="K428" t="s">
        <v>1508</v>
      </c>
      <c r="R428" t="s">
        <v>13</v>
      </c>
      <c r="T428">
        <v>6388.54</v>
      </c>
      <c r="U428">
        <v>31761.53</v>
      </c>
    </row>
    <row r="429" spans="1:21" customFormat="1">
      <c r="A429" t="s">
        <v>1032</v>
      </c>
      <c r="B429">
        <v>196324</v>
      </c>
      <c r="C429" t="s">
        <v>1507</v>
      </c>
      <c r="D429" t="s">
        <v>1507</v>
      </c>
      <c r="E429" t="s">
        <v>1032</v>
      </c>
      <c r="F429" t="s">
        <v>1032</v>
      </c>
      <c r="G429" t="s">
        <v>22</v>
      </c>
      <c r="H429" t="s">
        <v>24</v>
      </c>
      <c r="I429" t="s">
        <v>25</v>
      </c>
      <c r="J429">
        <v>407563</v>
      </c>
      <c r="K429" t="s">
        <v>1509</v>
      </c>
      <c r="R429" t="s">
        <v>13</v>
      </c>
      <c r="T429">
        <v>4636.8500000000004</v>
      </c>
      <c r="U429">
        <v>28632.14</v>
      </c>
    </row>
    <row r="430" spans="1:21" customFormat="1">
      <c r="A430" t="s">
        <v>1032</v>
      </c>
      <c r="B430">
        <v>54803</v>
      </c>
      <c r="C430" t="s">
        <v>1510</v>
      </c>
      <c r="D430" t="s">
        <v>1511</v>
      </c>
      <c r="E430" t="s">
        <v>1430</v>
      </c>
      <c r="F430" t="s">
        <v>1430</v>
      </c>
      <c r="H430" t="s">
        <v>24</v>
      </c>
      <c r="I430" t="s">
        <v>25</v>
      </c>
      <c r="J430">
        <v>407576</v>
      </c>
      <c r="K430" t="s">
        <v>1512</v>
      </c>
      <c r="R430" t="s">
        <v>13</v>
      </c>
      <c r="T430">
        <v>3205.72</v>
      </c>
      <c r="U430">
        <v>84362.75</v>
      </c>
    </row>
    <row r="431" spans="1:21" customFormat="1">
      <c r="A431" t="s">
        <v>1032</v>
      </c>
      <c r="B431">
        <v>54777</v>
      </c>
      <c r="C431" t="s">
        <v>1513</v>
      </c>
      <c r="D431" t="s">
        <v>1053</v>
      </c>
      <c r="E431" t="s">
        <v>1053</v>
      </c>
      <c r="F431" t="s">
        <v>1053</v>
      </c>
      <c r="H431" t="s">
        <v>24</v>
      </c>
      <c r="J431">
        <v>407627</v>
      </c>
      <c r="K431" t="s">
        <v>1514</v>
      </c>
      <c r="R431" t="s">
        <v>13</v>
      </c>
      <c r="T431">
        <v>2000</v>
      </c>
      <c r="U431">
        <v>44810.28</v>
      </c>
    </row>
    <row r="432" spans="1:21" customFormat="1">
      <c r="A432" t="s">
        <v>1032</v>
      </c>
      <c r="B432">
        <v>140255</v>
      </c>
      <c r="C432" t="s">
        <v>18</v>
      </c>
      <c r="D432" t="s">
        <v>1515</v>
      </c>
      <c r="E432" t="s">
        <v>1516</v>
      </c>
      <c r="F432" t="s">
        <v>1516</v>
      </c>
      <c r="G432" t="s">
        <v>1259</v>
      </c>
      <c r="H432" t="s">
        <v>17</v>
      </c>
      <c r="J432">
        <v>407630</v>
      </c>
      <c r="K432" t="s">
        <v>1517</v>
      </c>
      <c r="R432" t="s">
        <v>13</v>
      </c>
      <c r="T432">
        <v>10000</v>
      </c>
      <c r="U432">
        <v>12782.18</v>
      </c>
    </row>
    <row r="433" spans="1:21" customFormat="1">
      <c r="A433" t="s">
        <v>1032</v>
      </c>
      <c r="B433">
        <v>305169</v>
      </c>
      <c r="C433" t="s">
        <v>1519</v>
      </c>
      <c r="D433" t="s">
        <v>1520</v>
      </c>
      <c r="E433" t="s">
        <v>1081</v>
      </c>
      <c r="F433" t="s">
        <v>1081</v>
      </c>
      <c r="G433" t="s">
        <v>1521</v>
      </c>
      <c r="H433" t="s">
        <v>24</v>
      </c>
      <c r="I433" t="s">
        <v>25</v>
      </c>
      <c r="J433">
        <v>407670</v>
      </c>
      <c r="K433" t="s">
        <v>1522</v>
      </c>
      <c r="R433" t="s">
        <v>13</v>
      </c>
      <c r="T433">
        <v>1819</v>
      </c>
      <c r="U433">
        <v>5694.39</v>
      </c>
    </row>
    <row r="434" spans="1:21" customFormat="1">
      <c r="A434" t="s">
        <v>1032</v>
      </c>
      <c r="B434">
        <v>54566</v>
      </c>
      <c r="C434" t="s">
        <v>1523</v>
      </c>
      <c r="D434" t="s">
        <v>1524</v>
      </c>
      <c r="E434" t="s">
        <v>1525</v>
      </c>
      <c r="F434" t="s">
        <v>1526</v>
      </c>
      <c r="H434" t="s">
        <v>24</v>
      </c>
      <c r="I434" t="s">
        <v>21</v>
      </c>
      <c r="J434">
        <v>407760</v>
      </c>
      <c r="K434" t="s">
        <v>1527</v>
      </c>
      <c r="R434" t="s">
        <v>13</v>
      </c>
      <c r="T434">
        <v>3180</v>
      </c>
      <c r="U434">
        <v>7887.5999999999995</v>
      </c>
    </row>
    <row r="435" spans="1:21" customFormat="1">
      <c r="A435" t="s">
        <v>1032</v>
      </c>
      <c r="B435">
        <v>269234</v>
      </c>
      <c r="C435" t="s">
        <v>1528</v>
      </c>
      <c r="D435" t="s">
        <v>1066</v>
      </c>
      <c r="E435" t="s">
        <v>1066</v>
      </c>
      <c r="F435" t="s">
        <v>1066</v>
      </c>
      <c r="G435" t="s">
        <v>1529</v>
      </c>
      <c r="H435" t="s">
        <v>24</v>
      </c>
      <c r="J435">
        <v>407968</v>
      </c>
      <c r="K435" t="s">
        <v>1530</v>
      </c>
      <c r="R435" t="s">
        <v>13</v>
      </c>
      <c r="T435">
        <v>954</v>
      </c>
      <c r="U435">
        <v>3302.99</v>
      </c>
    </row>
    <row r="436" spans="1:21" customFormat="1">
      <c r="A436" t="s">
        <v>1032</v>
      </c>
      <c r="B436">
        <v>269234</v>
      </c>
      <c r="C436" t="s">
        <v>1528</v>
      </c>
      <c r="D436" t="s">
        <v>1066</v>
      </c>
      <c r="E436" t="s">
        <v>1066</v>
      </c>
      <c r="F436" t="s">
        <v>1066</v>
      </c>
      <c r="G436" t="s">
        <v>1529</v>
      </c>
      <c r="H436" t="s">
        <v>24</v>
      </c>
      <c r="J436">
        <v>407969</v>
      </c>
      <c r="K436" t="s">
        <v>1531</v>
      </c>
      <c r="R436" t="s">
        <v>13</v>
      </c>
      <c r="T436">
        <v>954</v>
      </c>
      <c r="U436">
        <v>307.45999999999998</v>
      </c>
    </row>
    <row r="437" spans="1:21" customFormat="1">
      <c r="A437" t="s">
        <v>1032</v>
      </c>
      <c r="B437">
        <v>269234</v>
      </c>
      <c r="C437" t="s">
        <v>1528</v>
      </c>
      <c r="D437" t="s">
        <v>1066</v>
      </c>
      <c r="E437" t="s">
        <v>1066</v>
      </c>
      <c r="F437" t="s">
        <v>1066</v>
      </c>
      <c r="G437" t="s">
        <v>1529</v>
      </c>
      <c r="H437" t="s">
        <v>24</v>
      </c>
      <c r="J437">
        <v>407971</v>
      </c>
      <c r="K437" t="s">
        <v>1532</v>
      </c>
      <c r="R437" t="s">
        <v>13</v>
      </c>
      <c r="T437">
        <v>954</v>
      </c>
      <c r="U437">
        <v>9032.76</v>
      </c>
    </row>
    <row r="438" spans="1:21" customFormat="1">
      <c r="A438" t="s">
        <v>1032</v>
      </c>
      <c r="B438">
        <v>269234</v>
      </c>
      <c r="C438" t="s">
        <v>1528</v>
      </c>
      <c r="D438" t="s">
        <v>1066</v>
      </c>
      <c r="E438" t="s">
        <v>1066</v>
      </c>
      <c r="F438" t="s">
        <v>1066</v>
      </c>
      <c r="G438" t="s">
        <v>1529</v>
      </c>
      <c r="H438" t="s">
        <v>24</v>
      </c>
      <c r="J438">
        <v>407972</v>
      </c>
      <c r="K438" t="s">
        <v>1533</v>
      </c>
      <c r="R438" t="s">
        <v>13</v>
      </c>
      <c r="T438">
        <v>954</v>
      </c>
      <c r="U438">
        <v>1988.0100000000002</v>
      </c>
    </row>
    <row r="439" spans="1:21" customFormat="1">
      <c r="A439" t="s">
        <v>1032</v>
      </c>
      <c r="B439">
        <v>269234</v>
      </c>
      <c r="C439" t="s">
        <v>1528</v>
      </c>
      <c r="D439" t="s">
        <v>1066</v>
      </c>
      <c r="E439" t="s">
        <v>1066</v>
      </c>
      <c r="F439" t="s">
        <v>1066</v>
      </c>
      <c r="G439" t="s">
        <v>1529</v>
      </c>
      <c r="H439" t="s">
        <v>24</v>
      </c>
      <c r="J439">
        <v>407974</v>
      </c>
      <c r="K439" t="s">
        <v>1534</v>
      </c>
      <c r="R439" t="s">
        <v>13</v>
      </c>
      <c r="T439">
        <v>954</v>
      </c>
      <c r="U439">
        <v>7805.94</v>
      </c>
    </row>
    <row r="440" spans="1:21" customFormat="1">
      <c r="A440" t="s">
        <v>1032</v>
      </c>
      <c r="B440">
        <v>269234</v>
      </c>
      <c r="C440" t="s">
        <v>1528</v>
      </c>
      <c r="D440" t="s">
        <v>1066</v>
      </c>
      <c r="E440" t="s">
        <v>1066</v>
      </c>
      <c r="F440" t="s">
        <v>1066</v>
      </c>
      <c r="G440" t="s">
        <v>1529</v>
      </c>
      <c r="H440" t="s">
        <v>24</v>
      </c>
      <c r="J440">
        <v>407975</v>
      </c>
      <c r="K440" t="s">
        <v>1535</v>
      </c>
      <c r="R440" t="s">
        <v>13</v>
      </c>
      <c r="T440">
        <v>954</v>
      </c>
      <c r="U440">
        <v>15674.48</v>
      </c>
    </row>
    <row r="441" spans="1:21" customFormat="1">
      <c r="A441" t="s">
        <v>1032</v>
      </c>
      <c r="B441">
        <v>55739</v>
      </c>
      <c r="C441" t="s">
        <v>1536</v>
      </c>
      <c r="D441" t="s">
        <v>1537</v>
      </c>
      <c r="E441" t="s">
        <v>1538</v>
      </c>
      <c r="F441" t="s">
        <v>1032</v>
      </c>
      <c r="H441" t="s">
        <v>24</v>
      </c>
      <c r="I441" t="s">
        <v>25</v>
      </c>
      <c r="J441">
        <v>408027</v>
      </c>
      <c r="K441" t="s">
        <v>1539</v>
      </c>
      <c r="R441" t="s">
        <v>13</v>
      </c>
      <c r="T441">
        <v>6100</v>
      </c>
      <c r="U441">
        <v>5526.98</v>
      </c>
    </row>
    <row r="442" spans="1:21" customFormat="1">
      <c r="A442" t="s">
        <v>1032</v>
      </c>
      <c r="B442">
        <v>55442</v>
      </c>
      <c r="C442" t="s">
        <v>1540</v>
      </c>
      <c r="D442" t="s">
        <v>1053</v>
      </c>
      <c r="E442" t="s">
        <v>1053</v>
      </c>
      <c r="F442" t="s">
        <v>1053</v>
      </c>
      <c r="H442" t="s">
        <v>24</v>
      </c>
      <c r="J442">
        <v>408078</v>
      </c>
      <c r="K442" t="s">
        <v>1541</v>
      </c>
      <c r="R442" t="s">
        <v>13</v>
      </c>
      <c r="T442">
        <v>300</v>
      </c>
      <c r="U442">
        <v>613.79</v>
      </c>
    </row>
    <row r="443" spans="1:21" customFormat="1">
      <c r="A443" t="s">
        <v>1032</v>
      </c>
      <c r="B443">
        <v>65272</v>
      </c>
      <c r="C443" t="s">
        <v>1269</v>
      </c>
      <c r="D443" t="s">
        <v>1542</v>
      </c>
      <c r="E443" t="s">
        <v>1543</v>
      </c>
      <c r="F443" t="s">
        <v>1543</v>
      </c>
      <c r="H443" t="s">
        <v>24</v>
      </c>
      <c r="I443" t="s">
        <v>25</v>
      </c>
      <c r="J443">
        <v>408100</v>
      </c>
      <c r="K443" t="s">
        <v>1544</v>
      </c>
      <c r="R443" t="s">
        <v>13</v>
      </c>
      <c r="T443">
        <v>1200</v>
      </c>
      <c r="U443">
        <v>3706.9399999999996</v>
      </c>
    </row>
    <row r="444" spans="1:21" customFormat="1">
      <c r="A444" t="s">
        <v>1032</v>
      </c>
      <c r="B444">
        <v>52565</v>
      </c>
      <c r="C444" t="s">
        <v>1299</v>
      </c>
      <c r="D444" t="s">
        <v>1300</v>
      </c>
      <c r="E444" t="s">
        <v>1301</v>
      </c>
      <c r="F444" t="s">
        <v>1032</v>
      </c>
      <c r="G444" t="s">
        <v>1302</v>
      </c>
      <c r="H444" t="s">
        <v>17</v>
      </c>
      <c r="I444" t="s">
        <v>1303</v>
      </c>
      <c r="J444">
        <v>408118</v>
      </c>
      <c r="K444" t="s">
        <v>1545</v>
      </c>
      <c r="R444" t="s">
        <v>13</v>
      </c>
      <c r="T444">
        <v>5000</v>
      </c>
      <c r="U444">
        <v>0</v>
      </c>
    </row>
    <row r="445" spans="1:21" customFormat="1">
      <c r="A445" t="s">
        <v>1032</v>
      </c>
      <c r="B445">
        <v>55941</v>
      </c>
      <c r="C445" t="s">
        <v>1546</v>
      </c>
      <c r="D445" t="s">
        <v>1547</v>
      </c>
      <c r="E445" t="s">
        <v>1074</v>
      </c>
      <c r="F445" t="s">
        <v>1032</v>
      </c>
      <c r="H445" t="s">
        <v>24</v>
      </c>
      <c r="I445" t="s">
        <v>25</v>
      </c>
      <c r="J445">
        <v>408119</v>
      </c>
      <c r="K445" t="s">
        <v>1548</v>
      </c>
      <c r="R445" t="s">
        <v>13</v>
      </c>
      <c r="T445">
        <v>5450</v>
      </c>
      <c r="U445">
        <v>5585.51</v>
      </c>
    </row>
    <row r="446" spans="1:21" customFormat="1">
      <c r="A446" t="s">
        <v>1032</v>
      </c>
      <c r="B446">
        <v>154622</v>
      </c>
      <c r="C446" t="s">
        <v>1549</v>
      </c>
      <c r="D446" t="s">
        <v>1550</v>
      </c>
      <c r="E446" t="s">
        <v>206</v>
      </c>
      <c r="F446" t="s">
        <v>1042</v>
      </c>
      <c r="G446" t="s">
        <v>1551</v>
      </c>
      <c r="H446" t="s">
        <v>15</v>
      </c>
      <c r="J446">
        <v>408123</v>
      </c>
      <c r="K446" t="s">
        <v>1552</v>
      </c>
      <c r="R446" t="s">
        <v>13</v>
      </c>
      <c r="T446">
        <v>783.34</v>
      </c>
      <c r="U446">
        <v>0</v>
      </c>
    </row>
    <row r="447" spans="1:21" customFormat="1">
      <c r="A447" t="s">
        <v>1032</v>
      </c>
      <c r="B447">
        <v>303784</v>
      </c>
      <c r="C447" t="s">
        <v>1553</v>
      </c>
      <c r="D447" t="s">
        <v>1554</v>
      </c>
      <c r="E447" t="s">
        <v>1081</v>
      </c>
      <c r="F447" t="s">
        <v>1081</v>
      </c>
      <c r="G447" t="s">
        <v>1555</v>
      </c>
      <c r="H447" t="s">
        <v>24</v>
      </c>
      <c r="J447">
        <v>408136</v>
      </c>
      <c r="K447" t="s">
        <v>1556</v>
      </c>
      <c r="R447" t="s">
        <v>13</v>
      </c>
      <c r="T447">
        <v>350</v>
      </c>
      <c r="U447">
        <v>350</v>
      </c>
    </row>
    <row r="448" spans="1:21" customFormat="1">
      <c r="A448" t="s">
        <v>152</v>
      </c>
      <c r="B448" s="10">
        <v>15964</v>
      </c>
      <c r="C448" t="s">
        <v>1557</v>
      </c>
      <c r="D448" t="s">
        <v>1558</v>
      </c>
      <c r="E448" t="s">
        <v>1559</v>
      </c>
      <c r="F448" t="s">
        <v>152</v>
      </c>
      <c r="G448" t="s">
        <v>22</v>
      </c>
      <c r="H448" t="s">
        <v>24</v>
      </c>
      <c r="I448" t="s">
        <v>25</v>
      </c>
      <c r="J448" s="10">
        <v>17894</v>
      </c>
      <c r="K448" t="s">
        <v>1560</v>
      </c>
      <c r="M448" s="10"/>
      <c r="R448" t="s">
        <v>13</v>
      </c>
      <c r="S448" t="s">
        <v>1561</v>
      </c>
      <c r="T448">
        <v>0.28999999999999998</v>
      </c>
      <c r="U448" t="e">
        <f>SUM(#REF!)</f>
        <v>#REF!</v>
      </c>
    </row>
    <row r="449" spans="1:21" customFormat="1">
      <c r="A449" t="s">
        <v>152</v>
      </c>
      <c r="B449" s="10">
        <v>40808</v>
      </c>
      <c r="C449" s="10">
        <v>10</v>
      </c>
      <c r="D449" t="s">
        <v>1562</v>
      </c>
      <c r="E449" t="s">
        <v>1563</v>
      </c>
      <c r="F449" t="s">
        <v>152</v>
      </c>
      <c r="G449" t="s">
        <v>1564</v>
      </c>
      <c r="H449" t="s">
        <v>15</v>
      </c>
      <c r="I449" t="s">
        <v>15</v>
      </c>
      <c r="J449" s="10">
        <v>84048</v>
      </c>
      <c r="K449" t="s">
        <v>1565</v>
      </c>
      <c r="M449" s="10"/>
      <c r="P449" s="10"/>
      <c r="R449" t="s">
        <v>13</v>
      </c>
      <c r="S449" t="s">
        <v>1567</v>
      </c>
      <c r="T449">
        <v>7934.37</v>
      </c>
      <c r="U449" t="e">
        <f>SUM(#REF!)</f>
        <v>#REF!</v>
      </c>
    </row>
    <row r="450" spans="1:21" customFormat="1">
      <c r="A450" t="s">
        <v>152</v>
      </c>
      <c r="B450" s="10">
        <v>50545</v>
      </c>
      <c r="C450" t="s">
        <v>1568</v>
      </c>
      <c r="D450" t="s">
        <v>1568</v>
      </c>
      <c r="E450" t="s">
        <v>1569</v>
      </c>
      <c r="F450" t="s">
        <v>152</v>
      </c>
      <c r="G450" t="s">
        <v>15</v>
      </c>
      <c r="H450" t="s">
        <v>15</v>
      </c>
      <c r="I450" t="s">
        <v>15</v>
      </c>
      <c r="J450" s="10">
        <v>91384</v>
      </c>
      <c r="K450" t="s">
        <v>1570</v>
      </c>
      <c r="M450" s="10"/>
      <c r="P450" s="10"/>
      <c r="R450" t="s">
        <v>13</v>
      </c>
      <c r="S450" t="s">
        <v>1571</v>
      </c>
      <c r="T450">
        <v>0.25</v>
      </c>
      <c r="U450" t="e">
        <f>SUM(#REF!)</f>
        <v>#REF!</v>
      </c>
    </row>
    <row r="451" spans="1:21" customFormat="1">
      <c r="A451" t="s">
        <v>152</v>
      </c>
      <c r="B451" s="10">
        <v>38533</v>
      </c>
      <c r="C451" t="s">
        <v>1572</v>
      </c>
      <c r="D451" t="s">
        <v>1573</v>
      </c>
      <c r="E451" t="s">
        <v>1574</v>
      </c>
      <c r="F451" t="s">
        <v>152</v>
      </c>
      <c r="G451" t="s">
        <v>15</v>
      </c>
      <c r="H451" t="s">
        <v>15</v>
      </c>
      <c r="I451" t="s">
        <v>1575</v>
      </c>
      <c r="J451" s="10">
        <v>92467</v>
      </c>
      <c r="K451" t="s">
        <v>1576</v>
      </c>
      <c r="M451" s="10"/>
      <c r="P451" s="11"/>
      <c r="R451" t="s">
        <v>13</v>
      </c>
      <c r="T451">
        <v>1165.8</v>
      </c>
      <c r="U451" t="e">
        <f>SUM(#REF!)</f>
        <v>#REF!</v>
      </c>
    </row>
    <row r="452" spans="1:21" customFormat="1">
      <c r="A452" t="s">
        <v>152</v>
      </c>
      <c r="B452" s="10">
        <v>39023</v>
      </c>
      <c r="C452" t="s">
        <v>1577</v>
      </c>
      <c r="D452" t="s">
        <v>1578</v>
      </c>
      <c r="E452" t="s">
        <v>1579</v>
      </c>
      <c r="F452" t="s">
        <v>152</v>
      </c>
      <c r="G452" t="s">
        <v>15</v>
      </c>
      <c r="H452" t="s">
        <v>15</v>
      </c>
      <c r="I452" t="s">
        <v>41</v>
      </c>
      <c r="J452" s="10">
        <v>92533</v>
      </c>
      <c r="K452" t="s">
        <v>1580</v>
      </c>
      <c r="M452" s="10"/>
      <c r="P452" s="11"/>
      <c r="R452" t="s">
        <v>13</v>
      </c>
      <c r="T452">
        <v>4182.9399999999996</v>
      </c>
      <c r="U452" t="e">
        <f>SUM(#REF!)</f>
        <v>#REF!</v>
      </c>
    </row>
    <row r="453" spans="1:21" customFormat="1">
      <c r="A453" t="s">
        <v>152</v>
      </c>
      <c r="B453" s="10">
        <v>50798</v>
      </c>
      <c r="C453" t="s">
        <v>1581</v>
      </c>
      <c r="D453" t="s">
        <v>1582</v>
      </c>
      <c r="E453" t="s">
        <v>1583</v>
      </c>
      <c r="F453" t="s">
        <v>152</v>
      </c>
      <c r="G453" t="s">
        <v>15</v>
      </c>
      <c r="H453" t="s">
        <v>15</v>
      </c>
      <c r="I453" s="12" t="s">
        <v>1575</v>
      </c>
      <c r="J453" s="10">
        <v>115524</v>
      </c>
      <c r="K453" t="s">
        <v>1584</v>
      </c>
      <c r="M453" s="10"/>
      <c r="P453" s="11"/>
      <c r="R453" t="s">
        <v>13</v>
      </c>
      <c r="T453">
        <v>924.97</v>
      </c>
      <c r="U453" t="e">
        <f>SUM(#REF!)</f>
        <v>#REF!</v>
      </c>
    </row>
    <row r="454" spans="1:21" customFormat="1">
      <c r="A454" t="s">
        <v>152</v>
      </c>
      <c r="B454" s="10">
        <v>44440</v>
      </c>
      <c r="C454" s="10">
        <v>1425</v>
      </c>
      <c r="D454" t="s">
        <v>1585</v>
      </c>
      <c r="E454" t="s">
        <v>152</v>
      </c>
      <c r="F454" t="s">
        <v>152</v>
      </c>
      <c r="G454" t="s">
        <v>15</v>
      </c>
      <c r="H454" t="s">
        <v>15</v>
      </c>
      <c r="I454" t="s">
        <v>1586</v>
      </c>
      <c r="J454" s="10">
        <v>119393</v>
      </c>
      <c r="K454" t="s">
        <v>1587</v>
      </c>
      <c r="M454" s="10"/>
      <c r="R454" t="s">
        <v>13</v>
      </c>
      <c r="T454">
        <v>13067.09</v>
      </c>
      <c r="U454" t="e">
        <f>SUM(#REF!)</f>
        <v>#REF!</v>
      </c>
    </row>
    <row r="455" spans="1:21" customFormat="1">
      <c r="A455" t="s">
        <v>152</v>
      </c>
      <c r="B455" s="10">
        <v>39534</v>
      </c>
      <c r="C455" t="s">
        <v>1588</v>
      </c>
      <c r="D455" t="s">
        <v>1589</v>
      </c>
      <c r="E455" t="s">
        <v>1569</v>
      </c>
      <c r="F455" t="s">
        <v>152</v>
      </c>
      <c r="G455" t="s">
        <v>15</v>
      </c>
      <c r="H455" t="s">
        <v>15</v>
      </c>
      <c r="I455" t="s">
        <v>1575</v>
      </c>
      <c r="J455" s="10">
        <v>123752</v>
      </c>
      <c r="K455" t="s">
        <v>1590</v>
      </c>
      <c r="M455" s="10"/>
      <c r="P455" s="11"/>
      <c r="R455" t="s">
        <v>13</v>
      </c>
      <c r="T455">
        <v>15420.16</v>
      </c>
      <c r="U455" t="e">
        <f>SUM(#REF!)</f>
        <v>#REF!</v>
      </c>
    </row>
    <row r="456" spans="1:21" customFormat="1">
      <c r="A456" t="s">
        <v>152</v>
      </c>
      <c r="B456" s="10">
        <v>47451</v>
      </c>
      <c r="C456" t="s">
        <v>1591</v>
      </c>
      <c r="D456" t="s">
        <v>1592</v>
      </c>
      <c r="E456" t="s">
        <v>1593</v>
      </c>
      <c r="F456" t="s">
        <v>152</v>
      </c>
      <c r="G456" t="s">
        <v>15</v>
      </c>
      <c r="H456" t="s">
        <v>15</v>
      </c>
      <c r="I456" t="s">
        <v>1575</v>
      </c>
      <c r="J456" s="10">
        <v>125830</v>
      </c>
      <c r="K456" t="s">
        <v>1594</v>
      </c>
      <c r="M456" s="10"/>
      <c r="P456" s="11"/>
      <c r="R456" t="s">
        <v>13</v>
      </c>
      <c r="T456">
        <v>2928.2</v>
      </c>
      <c r="U456" t="e">
        <f>SUM(#REF!)</f>
        <v>#REF!</v>
      </c>
    </row>
    <row r="457" spans="1:21" customFormat="1">
      <c r="A457" t="s">
        <v>152</v>
      </c>
      <c r="B457" s="10">
        <v>43414</v>
      </c>
      <c r="C457" t="s">
        <v>1595</v>
      </c>
      <c r="D457" t="s">
        <v>1595</v>
      </c>
      <c r="E457" t="s">
        <v>1569</v>
      </c>
      <c r="F457" t="s">
        <v>152</v>
      </c>
      <c r="G457" t="s">
        <v>15</v>
      </c>
      <c r="H457" t="s">
        <v>15</v>
      </c>
      <c r="I457" t="s">
        <v>1575</v>
      </c>
      <c r="J457" s="10">
        <v>132639</v>
      </c>
      <c r="K457" t="s">
        <v>1596</v>
      </c>
      <c r="M457" s="10"/>
      <c r="P457" s="11"/>
      <c r="R457" t="s">
        <v>13</v>
      </c>
      <c r="T457">
        <v>964.71</v>
      </c>
      <c r="U457" t="e">
        <f>SUM(#REF!)</f>
        <v>#REF!</v>
      </c>
    </row>
    <row r="458" spans="1:21" s="14" customFormat="1">
      <c r="A458" s="14" t="s">
        <v>152</v>
      </c>
      <c r="B458" s="13">
        <v>135622</v>
      </c>
      <c r="C458" s="14" t="s">
        <v>1597</v>
      </c>
      <c r="D458" s="14" t="s">
        <v>1598</v>
      </c>
      <c r="E458" s="14" t="s">
        <v>1599</v>
      </c>
      <c r="F458" s="14" t="s">
        <v>152</v>
      </c>
      <c r="G458" s="14" t="s">
        <v>88</v>
      </c>
      <c r="H458" s="14" t="s">
        <v>17</v>
      </c>
      <c r="I458" s="14" t="s">
        <v>21</v>
      </c>
      <c r="J458" s="13">
        <v>157268</v>
      </c>
      <c r="K458" s="14" t="s">
        <v>1570</v>
      </c>
      <c r="M458" s="13"/>
      <c r="R458" s="14" t="s">
        <v>13</v>
      </c>
      <c r="T458" s="14">
        <v>8640</v>
      </c>
      <c r="U458" s="14" t="e">
        <f>SUM(#REF!)</f>
        <v>#REF!</v>
      </c>
    </row>
    <row r="459" spans="1:21" customFormat="1">
      <c r="A459" t="s">
        <v>152</v>
      </c>
      <c r="B459" s="10">
        <v>212925</v>
      </c>
      <c r="C459" t="s">
        <v>1600</v>
      </c>
      <c r="D459" t="s">
        <v>1600</v>
      </c>
      <c r="E459" t="s">
        <v>1601</v>
      </c>
      <c r="F459" t="s">
        <v>1601</v>
      </c>
      <c r="G459" t="s">
        <v>22</v>
      </c>
      <c r="H459" t="s">
        <v>24</v>
      </c>
      <c r="I459" t="s">
        <v>25</v>
      </c>
      <c r="J459" s="10">
        <v>218324</v>
      </c>
      <c r="K459" t="s">
        <v>1602</v>
      </c>
      <c r="M459" s="10"/>
      <c r="P459" s="11"/>
      <c r="R459" t="s">
        <v>13</v>
      </c>
      <c r="T459">
        <v>2056</v>
      </c>
      <c r="U459" t="e">
        <f>SUM(#REF!)</f>
        <v>#REF!</v>
      </c>
    </row>
    <row r="460" spans="1:21" customFormat="1">
      <c r="A460" t="s">
        <v>152</v>
      </c>
      <c r="B460" s="10">
        <v>213097</v>
      </c>
      <c r="C460" t="s">
        <v>1603</v>
      </c>
      <c r="D460" t="s">
        <v>1603</v>
      </c>
      <c r="E460" t="s">
        <v>1601</v>
      </c>
      <c r="F460" t="s">
        <v>1601</v>
      </c>
      <c r="G460" t="s">
        <v>22</v>
      </c>
      <c r="H460" t="s">
        <v>24</v>
      </c>
      <c r="I460" t="s">
        <v>25</v>
      </c>
      <c r="J460" s="10">
        <v>218496</v>
      </c>
      <c r="K460" t="s">
        <v>1604</v>
      </c>
      <c r="M460" s="10"/>
      <c r="P460" s="11"/>
      <c r="R460" t="s">
        <v>13</v>
      </c>
      <c r="T460">
        <v>1903.71</v>
      </c>
      <c r="U460" t="e">
        <f>SUM(#REF!)</f>
        <v>#REF!</v>
      </c>
    </row>
    <row r="461" spans="1:21" customFormat="1">
      <c r="A461" t="s">
        <v>152</v>
      </c>
      <c r="B461" s="10">
        <v>255834</v>
      </c>
      <c r="C461" t="s">
        <v>1606</v>
      </c>
      <c r="D461" t="s">
        <v>1607</v>
      </c>
      <c r="E461" t="s">
        <v>1608</v>
      </c>
      <c r="F461" t="s">
        <v>152</v>
      </c>
      <c r="G461" t="s">
        <v>88</v>
      </c>
      <c r="H461" t="s">
        <v>17</v>
      </c>
      <c r="I461" t="s">
        <v>17</v>
      </c>
      <c r="J461" s="10">
        <v>314506</v>
      </c>
      <c r="K461" t="s">
        <v>1609</v>
      </c>
      <c r="M461" s="10"/>
      <c r="R461" t="s">
        <v>13</v>
      </c>
      <c r="T461">
        <v>7295.98</v>
      </c>
      <c r="U461" t="e">
        <f>SUM(#REF!)</f>
        <v>#REF!</v>
      </c>
    </row>
    <row r="462" spans="1:21" customFormat="1">
      <c r="A462" t="s">
        <v>152</v>
      </c>
      <c r="B462" s="10">
        <v>291865</v>
      </c>
      <c r="C462" t="s">
        <v>1610</v>
      </c>
      <c r="D462" t="s">
        <v>1611</v>
      </c>
      <c r="E462" t="s">
        <v>152</v>
      </c>
      <c r="F462" t="s">
        <v>152</v>
      </c>
      <c r="G462" t="s">
        <v>1564</v>
      </c>
      <c r="H462" t="s">
        <v>17</v>
      </c>
      <c r="I462" t="s">
        <v>21</v>
      </c>
      <c r="J462" s="10">
        <v>385917</v>
      </c>
      <c r="K462" t="s">
        <v>1612</v>
      </c>
      <c r="M462" s="10"/>
      <c r="R462" s="15" t="s">
        <v>13</v>
      </c>
      <c r="S462" t="s">
        <v>1613</v>
      </c>
      <c r="T462">
        <v>765</v>
      </c>
      <c r="U462" t="e">
        <f>SUM(#REF!)</f>
        <v>#REF!</v>
      </c>
    </row>
    <row r="463" spans="1:21" customFormat="1">
      <c r="A463" t="s">
        <v>152</v>
      </c>
      <c r="B463" s="10">
        <v>135572</v>
      </c>
      <c r="C463" t="s">
        <v>1614</v>
      </c>
      <c r="D463" t="s">
        <v>1615</v>
      </c>
      <c r="E463" t="s">
        <v>1569</v>
      </c>
      <c r="F463" t="s">
        <v>152</v>
      </c>
      <c r="G463" t="s">
        <v>88</v>
      </c>
      <c r="H463" t="s">
        <v>17</v>
      </c>
      <c r="I463" t="s">
        <v>21</v>
      </c>
      <c r="J463" s="10">
        <v>388154</v>
      </c>
      <c r="K463" t="s">
        <v>1616</v>
      </c>
      <c r="M463" s="10"/>
      <c r="R463" t="s">
        <v>13</v>
      </c>
      <c r="T463">
        <v>11186.16</v>
      </c>
      <c r="U463" t="e">
        <f>SUM(#REF!)</f>
        <v>#REF!</v>
      </c>
    </row>
    <row r="464" spans="1:21" customFormat="1">
      <c r="A464" t="s">
        <v>152</v>
      </c>
      <c r="B464" s="10">
        <v>6214</v>
      </c>
      <c r="C464" t="s">
        <v>1617</v>
      </c>
      <c r="D464" t="s">
        <v>1618</v>
      </c>
      <c r="E464" t="s">
        <v>152</v>
      </c>
      <c r="F464" t="s">
        <v>152</v>
      </c>
      <c r="G464" t="s">
        <v>295</v>
      </c>
      <c r="H464" t="s">
        <v>17</v>
      </c>
      <c r="I464" t="s">
        <v>21</v>
      </c>
      <c r="J464" s="10">
        <v>388155</v>
      </c>
      <c r="K464" t="s">
        <v>1619</v>
      </c>
      <c r="M464" s="10"/>
      <c r="R464" t="s">
        <v>13</v>
      </c>
      <c r="T464">
        <v>9438.98</v>
      </c>
      <c r="U464" t="e">
        <f>SUM(#REF!)</f>
        <v>#REF!</v>
      </c>
    </row>
    <row r="465" spans="1:21" customFormat="1">
      <c r="A465" t="s">
        <v>152</v>
      </c>
      <c r="B465" s="10">
        <v>50756</v>
      </c>
      <c r="C465" s="10">
        <v>2544</v>
      </c>
      <c r="D465" t="s">
        <v>1620</v>
      </c>
      <c r="E465" t="s">
        <v>152</v>
      </c>
      <c r="F465" t="s">
        <v>152</v>
      </c>
      <c r="G465" t="s">
        <v>15</v>
      </c>
      <c r="H465" t="s">
        <v>15</v>
      </c>
      <c r="I465" t="s">
        <v>15</v>
      </c>
      <c r="J465" s="10">
        <v>390127</v>
      </c>
      <c r="K465" t="s">
        <v>1584</v>
      </c>
      <c r="M465" s="10"/>
      <c r="P465" s="11"/>
      <c r="R465" t="s">
        <v>13</v>
      </c>
      <c r="T465">
        <v>1529.72</v>
      </c>
      <c r="U465" t="e">
        <f>SUM(#REF!)</f>
        <v>#REF!</v>
      </c>
    </row>
    <row r="466" spans="1:21" customFormat="1">
      <c r="A466" t="s">
        <v>152</v>
      </c>
      <c r="B466" s="10">
        <v>303594</v>
      </c>
      <c r="C466" t="s">
        <v>1621</v>
      </c>
      <c r="D466" t="s">
        <v>1622</v>
      </c>
      <c r="E466" t="s">
        <v>1623</v>
      </c>
      <c r="F466" t="s">
        <v>152</v>
      </c>
      <c r="G466" t="s">
        <v>1624</v>
      </c>
      <c r="H466" t="s">
        <v>17</v>
      </c>
      <c r="I466" t="s">
        <v>21</v>
      </c>
      <c r="J466" s="10">
        <v>391512</v>
      </c>
      <c r="K466" t="s">
        <v>1625</v>
      </c>
      <c r="M466" s="10"/>
      <c r="P466" s="11"/>
      <c r="Q466" s="11"/>
      <c r="R466" t="s">
        <v>13</v>
      </c>
      <c r="T466">
        <v>12205.67</v>
      </c>
      <c r="U466" t="e">
        <f>SUM(#REF!)</f>
        <v>#REF!</v>
      </c>
    </row>
    <row r="467" spans="1:21" customFormat="1">
      <c r="A467" t="s">
        <v>152</v>
      </c>
      <c r="B467" s="10">
        <v>18287</v>
      </c>
      <c r="C467" t="s">
        <v>1626</v>
      </c>
      <c r="D467" t="s">
        <v>1627</v>
      </c>
      <c r="E467" t="s">
        <v>1623</v>
      </c>
      <c r="F467" t="s">
        <v>152</v>
      </c>
      <c r="G467" t="s">
        <v>22</v>
      </c>
      <c r="H467" t="s">
        <v>24</v>
      </c>
      <c r="I467" t="s">
        <v>25</v>
      </c>
      <c r="J467" s="10">
        <v>393687</v>
      </c>
      <c r="K467" t="s">
        <v>71</v>
      </c>
      <c r="M467" s="10"/>
      <c r="R467" t="s">
        <v>13</v>
      </c>
      <c r="T467">
        <v>10800</v>
      </c>
      <c r="U467" t="e">
        <f>SUM(#REF!)</f>
        <v>#REF!</v>
      </c>
    </row>
    <row r="468" spans="1:21" customFormat="1">
      <c r="A468" t="s">
        <v>152</v>
      </c>
      <c r="B468" s="10">
        <v>303160</v>
      </c>
      <c r="C468" t="s">
        <v>1628</v>
      </c>
      <c r="D468" t="s">
        <v>1629</v>
      </c>
      <c r="E468" t="s">
        <v>1569</v>
      </c>
      <c r="F468" t="s">
        <v>1630</v>
      </c>
      <c r="G468" t="s">
        <v>15</v>
      </c>
      <c r="H468" t="s">
        <v>15</v>
      </c>
      <c r="I468" t="s">
        <v>15</v>
      </c>
      <c r="J468" s="10">
        <v>394401</v>
      </c>
      <c r="K468" t="s">
        <v>1631</v>
      </c>
      <c r="M468" s="10"/>
      <c r="P468" s="11"/>
      <c r="R468" t="s">
        <v>13</v>
      </c>
      <c r="T468">
        <v>10707.56</v>
      </c>
      <c r="U468" t="e">
        <f>SUM(#REF!)</f>
        <v>#REF!</v>
      </c>
    </row>
    <row r="469" spans="1:21" customFormat="1">
      <c r="A469" t="s">
        <v>152</v>
      </c>
      <c r="B469" s="10">
        <v>46270</v>
      </c>
      <c r="C469" t="s">
        <v>1632</v>
      </c>
      <c r="D469" t="s">
        <v>1633</v>
      </c>
      <c r="E469" t="s">
        <v>1569</v>
      </c>
      <c r="F469" t="s">
        <v>152</v>
      </c>
      <c r="G469" t="s">
        <v>15</v>
      </c>
      <c r="H469" t="s">
        <v>15</v>
      </c>
      <c r="I469" t="s">
        <v>15</v>
      </c>
      <c r="J469" s="10">
        <v>394652</v>
      </c>
      <c r="K469" t="s">
        <v>1634</v>
      </c>
      <c r="M469" s="10"/>
      <c r="P469" s="11"/>
      <c r="R469" t="s">
        <v>13</v>
      </c>
      <c r="T469">
        <v>154.13</v>
      </c>
      <c r="U469" t="e">
        <f>SUM(#REF!)</f>
        <v>#REF!</v>
      </c>
    </row>
    <row r="470" spans="1:21" customFormat="1">
      <c r="A470" t="s">
        <v>152</v>
      </c>
      <c r="B470" s="10">
        <v>306318</v>
      </c>
      <c r="C470" t="s">
        <v>1635</v>
      </c>
      <c r="D470" t="s">
        <v>1636</v>
      </c>
      <c r="E470" t="s">
        <v>1637</v>
      </c>
      <c r="F470" t="s">
        <v>152</v>
      </c>
      <c r="G470" t="s">
        <v>22</v>
      </c>
      <c r="H470" t="s">
        <v>24</v>
      </c>
      <c r="I470" t="s">
        <v>25</v>
      </c>
      <c r="J470" s="10">
        <v>399702</v>
      </c>
      <c r="K470" t="s">
        <v>1638</v>
      </c>
      <c r="M470" s="10"/>
      <c r="P470" s="11"/>
      <c r="Q470" s="11"/>
      <c r="R470" t="s">
        <v>13</v>
      </c>
      <c r="T470">
        <v>6276.83</v>
      </c>
      <c r="U470" t="e">
        <f>SUM(#REF!)</f>
        <v>#REF!</v>
      </c>
    </row>
    <row r="471" spans="1:21" customFormat="1">
      <c r="A471" t="s">
        <v>152</v>
      </c>
      <c r="B471" s="10">
        <v>312677</v>
      </c>
      <c r="C471" t="s">
        <v>1639</v>
      </c>
      <c r="D471" t="s">
        <v>1640</v>
      </c>
      <c r="E471" t="s">
        <v>1641</v>
      </c>
      <c r="F471" t="s">
        <v>152</v>
      </c>
      <c r="G471" t="s">
        <v>22</v>
      </c>
      <c r="H471" t="s">
        <v>24</v>
      </c>
      <c r="I471" t="s">
        <v>25</v>
      </c>
      <c r="J471" s="10">
        <v>400183</v>
      </c>
      <c r="K471" t="s">
        <v>1642</v>
      </c>
      <c r="M471" s="10"/>
      <c r="R471" t="s">
        <v>13</v>
      </c>
      <c r="T471">
        <v>1762.33</v>
      </c>
      <c r="U471" t="e">
        <f>SUM(#REF!)</f>
        <v>#REF!</v>
      </c>
    </row>
    <row r="472" spans="1:21" customFormat="1">
      <c r="A472" t="s">
        <v>152</v>
      </c>
      <c r="B472" s="10">
        <v>312640</v>
      </c>
      <c r="C472" t="s">
        <v>1643</v>
      </c>
      <c r="D472" t="s">
        <v>1644</v>
      </c>
      <c r="E472" t="s">
        <v>1645</v>
      </c>
      <c r="F472" t="s">
        <v>152</v>
      </c>
      <c r="G472" t="s">
        <v>22</v>
      </c>
      <c r="H472" t="s">
        <v>24</v>
      </c>
      <c r="I472" t="s">
        <v>25</v>
      </c>
      <c r="J472" s="10">
        <v>400201</v>
      </c>
      <c r="K472" t="s">
        <v>1646</v>
      </c>
      <c r="M472" s="10"/>
      <c r="R472" t="s">
        <v>13</v>
      </c>
      <c r="S472" t="s">
        <v>1647</v>
      </c>
      <c r="T472">
        <v>4871.78</v>
      </c>
      <c r="U472" t="e">
        <f>SUM(#REF!)</f>
        <v>#REF!</v>
      </c>
    </row>
    <row r="473" spans="1:21" customFormat="1">
      <c r="A473" t="s">
        <v>152</v>
      </c>
      <c r="B473" s="10">
        <v>154787</v>
      </c>
      <c r="C473" t="s">
        <v>22</v>
      </c>
      <c r="D473" t="s">
        <v>1648</v>
      </c>
      <c r="E473" t="s">
        <v>1559</v>
      </c>
      <c r="F473" t="s">
        <v>152</v>
      </c>
      <c r="G473" t="s">
        <v>22</v>
      </c>
      <c r="H473" t="s">
        <v>24</v>
      </c>
      <c r="I473" t="s">
        <v>25</v>
      </c>
      <c r="J473" s="10">
        <v>400385</v>
      </c>
      <c r="K473" t="s">
        <v>1649</v>
      </c>
      <c r="M473" s="10"/>
      <c r="R473" t="s">
        <v>13</v>
      </c>
      <c r="T473">
        <v>900</v>
      </c>
      <c r="U473" t="e">
        <f>SUM(#REF!)</f>
        <v>#REF!</v>
      </c>
    </row>
    <row r="474" spans="1:21" customFormat="1">
      <c r="A474" t="s">
        <v>152</v>
      </c>
      <c r="B474" s="10">
        <v>295958</v>
      </c>
      <c r="C474" t="s">
        <v>1650</v>
      </c>
      <c r="D474" t="s">
        <v>1650</v>
      </c>
      <c r="E474" t="s">
        <v>1569</v>
      </c>
      <c r="F474" t="s">
        <v>1651</v>
      </c>
      <c r="G474" t="s">
        <v>15</v>
      </c>
      <c r="H474" t="s">
        <v>15</v>
      </c>
      <c r="I474" t="s">
        <v>15</v>
      </c>
      <c r="J474" s="10">
        <v>400598</v>
      </c>
      <c r="K474" t="s">
        <v>1652</v>
      </c>
      <c r="M474" s="10"/>
      <c r="P474" s="11"/>
      <c r="R474" t="s">
        <v>13</v>
      </c>
      <c r="T474">
        <v>2853.54</v>
      </c>
      <c r="U474" t="e">
        <f>SUM(#REF!)</f>
        <v>#REF!</v>
      </c>
    </row>
    <row r="475" spans="1:21" customFormat="1">
      <c r="A475" t="s">
        <v>152</v>
      </c>
      <c r="B475" s="10">
        <v>135572</v>
      </c>
      <c r="C475" t="s">
        <v>1614</v>
      </c>
      <c r="D475" t="s">
        <v>1615</v>
      </c>
      <c r="E475" t="s">
        <v>1569</v>
      </c>
      <c r="F475" t="s">
        <v>152</v>
      </c>
      <c r="G475" t="s">
        <v>88</v>
      </c>
      <c r="H475" t="s">
        <v>17</v>
      </c>
      <c r="I475" t="s">
        <v>21</v>
      </c>
      <c r="J475" s="10">
        <v>400701</v>
      </c>
      <c r="K475" t="s">
        <v>1653</v>
      </c>
      <c r="M475" s="10"/>
      <c r="R475" t="s">
        <v>13</v>
      </c>
      <c r="T475">
        <v>51426.48</v>
      </c>
      <c r="U475" t="e">
        <f>SUM(#REF!)</f>
        <v>#REF!</v>
      </c>
    </row>
    <row r="476" spans="1:21" customFormat="1">
      <c r="A476" t="s">
        <v>152</v>
      </c>
      <c r="B476" s="10">
        <v>313384</v>
      </c>
      <c r="C476" t="s">
        <v>1654</v>
      </c>
      <c r="D476" t="s">
        <v>1655</v>
      </c>
      <c r="E476" t="s">
        <v>1605</v>
      </c>
      <c r="F476" t="s">
        <v>1641</v>
      </c>
      <c r="G476" t="s">
        <v>22</v>
      </c>
      <c r="H476" t="s">
        <v>24</v>
      </c>
      <c r="I476" t="s">
        <v>25</v>
      </c>
      <c r="J476" s="10">
        <v>400833</v>
      </c>
      <c r="K476" t="s">
        <v>1656</v>
      </c>
      <c r="M476" s="10"/>
      <c r="R476" t="s">
        <v>13</v>
      </c>
      <c r="T476">
        <v>2220.4899999999998</v>
      </c>
      <c r="U476" t="e">
        <f>SUM(#REF!)</f>
        <v>#REF!</v>
      </c>
    </row>
    <row r="477" spans="1:21" customFormat="1">
      <c r="A477" t="s">
        <v>152</v>
      </c>
      <c r="B477" s="10">
        <v>313443</v>
      </c>
      <c r="C477" t="s">
        <v>1657</v>
      </c>
      <c r="D477" t="s">
        <v>1658</v>
      </c>
      <c r="E477" t="s">
        <v>1599</v>
      </c>
      <c r="F477" t="s">
        <v>152</v>
      </c>
      <c r="G477" t="s">
        <v>0</v>
      </c>
      <c r="H477" t="s">
        <v>17</v>
      </c>
      <c r="I477" t="s">
        <v>21</v>
      </c>
      <c r="J477" s="10">
        <v>400915</v>
      </c>
      <c r="K477" t="s">
        <v>1659</v>
      </c>
      <c r="M477" s="10"/>
      <c r="P477" s="11"/>
      <c r="Q477" s="11"/>
      <c r="R477" t="s">
        <v>13</v>
      </c>
      <c r="T477">
        <v>291026.39</v>
      </c>
      <c r="U477" t="e">
        <f>SUM(#REF!)</f>
        <v>#REF!</v>
      </c>
    </row>
    <row r="478" spans="1:21" customFormat="1">
      <c r="A478" t="s">
        <v>152</v>
      </c>
      <c r="B478" s="10">
        <v>303731</v>
      </c>
      <c r="C478" t="s">
        <v>1660</v>
      </c>
      <c r="D478" t="s">
        <v>1661</v>
      </c>
      <c r="E478" t="s">
        <v>1662</v>
      </c>
      <c r="F478" t="s">
        <v>152</v>
      </c>
      <c r="G478" t="s">
        <v>1663</v>
      </c>
      <c r="H478" t="s">
        <v>17</v>
      </c>
      <c r="I478" t="s">
        <v>17</v>
      </c>
      <c r="J478" s="10">
        <v>401227</v>
      </c>
      <c r="K478" t="s">
        <v>1660</v>
      </c>
      <c r="M478" s="10"/>
      <c r="R478" t="s">
        <v>13</v>
      </c>
      <c r="T478">
        <v>761.49</v>
      </c>
      <c r="U478" t="e">
        <f>SUM(#REF!)</f>
        <v>#REF!</v>
      </c>
    </row>
    <row r="479" spans="1:21" customFormat="1">
      <c r="A479" t="s">
        <v>152</v>
      </c>
      <c r="B479" s="10">
        <v>314733</v>
      </c>
      <c r="C479" t="s">
        <v>1657</v>
      </c>
      <c r="D479" t="s">
        <v>1599</v>
      </c>
      <c r="E479" t="s">
        <v>1599</v>
      </c>
      <c r="F479" t="s">
        <v>152</v>
      </c>
      <c r="G479" t="s">
        <v>18</v>
      </c>
      <c r="H479" t="s">
        <v>17</v>
      </c>
      <c r="I479" t="s">
        <v>21</v>
      </c>
      <c r="J479" s="10">
        <v>401576</v>
      </c>
      <c r="K479" t="s">
        <v>1664</v>
      </c>
      <c r="M479" s="10"/>
      <c r="P479" s="11"/>
      <c r="Q479" s="11"/>
      <c r="R479" t="s">
        <v>13</v>
      </c>
      <c r="T479">
        <v>3877.98</v>
      </c>
      <c r="U479" t="e">
        <f>SUM(#REF!)</f>
        <v>#REF!</v>
      </c>
    </row>
    <row r="480" spans="1:21" customFormat="1">
      <c r="A480" t="s">
        <v>152</v>
      </c>
      <c r="B480" s="10">
        <v>314766</v>
      </c>
      <c r="C480" t="s">
        <v>72</v>
      </c>
      <c r="D480" t="s">
        <v>1666</v>
      </c>
      <c r="E480" t="s">
        <v>1599</v>
      </c>
      <c r="F480" t="s">
        <v>152</v>
      </c>
      <c r="G480" t="s">
        <v>1667</v>
      </c>
      <c r="H480" t="s">
        <v>15</v>
      </c>
      <c r="I480" s="16" t="s">
        <v>15</v>
      </c>
      <c r="J480" s="10">
        <v>401670</v>
      </c>
      <c r="K480" t="s">
        <v>72</v>
      </c>
      <c r="M480" s="10"/>
      <c r="R480" t="s">
        <v>13</v>
      </c>
      <c r="T480">
        <v>10707.56</v>
      </c>
      <c r="U480" t="e">
        <f>SUM(#REF!)</f>
        <v>#REF!</v>
      </c>
    </row>
    <row r="481" spans="1:21" customFormat="1">
      <c r="A481" t="s">
        <v>152</v>
      </c>
      <c r="B481" s="10">
        <v>49530</v>
      </c>
      <c r="C481" t="s">
        <v>1668</v>
      </c>
      <c r="D481" t="s">
        <v>1669</v>
      </c>
      <c r="E481" t="s">
        <v>1569</v>
      </c>
      <c r="F481" t="s">
        <v>152</v>
      </c>
      <c r="G481" t="s">
        <v>22</v>
      </c>
      <c r="H481" t="s">
        <v>24</v>
      </c>
      <c r="I481" t="s">
        <v>25</v>
      </c>
      <c r="J481" s="10">
        <v>402300</v>
      </c>
      <c r="K481" t="s">
        <v>1670</v>
      </c>
      <c r="M481" s="10"/>
      <c r="R481" t="s">
        <v>13</v>
      </c>
      <c r="S481" t="s">
        <v>1671</v>
      </c>
      <c r="T481">
        <v>900</v>
      </c>
      <c r="U481" t="e">
        <f>SUM(#REF!)</f>
        <v>#REF!</v>
      </c>
    </row>
    <row r="482" spans="1:21" customFormat="1">
      <c r="A482" t="s">
        <v>152</v>
      </c>
      <c r="B482" s="10">
        <v>316898</v>
      </c>
      <c r="C482" t="s">
        <v>56</v>
      </c>
      <c r="D482" t="s">
        <v>1672</v>
      </c>
      <c r="E482" t="s">
        <v>1673</v>
      </c>
      <c r="F482" t="s">
        <v>1673</v>
      </c>
      <c r="G482" t="s">
        <v>114</v>
      </c>
      <c r="H482" t="s">
        <v>17</v>
      </c>
      <c r="I482" t="s">
        <v>21</v>
      </c>
      <c r="J482" s="10">
        <v>406101</v>
      </c>
      <c r="K482" t="s">
        <v>1674</v>
      </c>
      <c r="M482" s="10"/>
      <c r="P482" s="11"/>
      <c r="Q482" s="11"/>
      <c r="R482" t="s">
        <v>13</v>
      </c>
      <c r="T482">
        <v>10800</v>
      </c>
      <c r="U482" t="e">
        <f>SUM(#REF!)</f>
        <v>#REF!</v>
      </c>
    </row>
    <row r="483" spans="1:21" customFormat="1">
      <c r="A483" t="s">
        <v>152</v>
      </c>
      <c r="B483" s="10">
        <v>18287</v>
      </c>
      <c r="C483" t="s">
        <v>1626</v>
      </c>
      <c r="D483" t="s">
        <v>1627</v>
      </c>
      <c r="E483" t="s">
        <v>1623</v>
      </c>
      <c r="F483" t="s">
        <v>152</v>
      </c>
      <c r="G483" t="s">
        <v>22</v>
      </c>
      <c r="H483" t="s">
        <v>24</v>
      </c>
      <c r="I483" t="s">
        <v>25</v>
      </c>
      <c r="J483" s="10">
        <v>406404</v>
      </c>
      <c r="K483" t="s">
        <v>1136</v>
      </c>
      <c r="M483" s="10"/>
      <c r="P483" s="11"/>
      <c r="Q483" s="11"/>
      <c r="R483" t="s">
        <v>13</v>
      </c>
      <c r="T483">
        <v>11000</v>
      </c>
      <c r="U483" t="e">
        <f>SUM(#REF!)</f>
        <v>#REF!</v>
      </c>
    </row>
    <row r="484" spans="1:21" customFormat="1">
      <c r="A484" t="s">
        <v>152</v>
      </c>
      <c r="B484" s="10">
        <v>12292</v>
      </c>
      <c r="C484" t="s">
        <v>1676</v>
      </c>
      <c r="D484" t="s">
        <v>1677</v>
      </c>
      <c r="E484" t="s">
        <v>1677</v>
      </c>
      <c r="F484" t="s">
        <v>152</v>
      </c>
      <c r="G484" t="s">
        <v>593</v>
      </c>
      <c r="H484" t="s">
        <v>24</v>
      </c>
      <c r="I484" t="s">
        <v>25</v>
      </c>
      <c r="J484" s="10">
        <v>406420</v>
      </c>
      <c r="K484" t="s">
        <v>1675</v>
      </c>
      <c r="M484" s="10"/>
      <c r="P484" s="11"/>
      <c r="Q484" s="11"/>
      <c r="R484" t="s">
        <v>13</v>
      </c>
      <c r="T484">
        <v>11000</v>
      </c>
      <c r="U484" t="e">
        <f>SUM(#REF!)</f>
        <v>#REF!</v>
      </c>
    </row>
    <row r="485" spans="1:21" customFormat="1">
      <c r="A485" t="s">
        <v>152</v>
      </c>
      <c r="B485" s="10">
        <v>4649</v>
      </c>
      <c r="C485" t="s">
        <v>1678</v>
      </c>
      <c r="D485" t="s">
        <v>1679</v>
      </c>
      <c r="E485" t="s">
        <v>152</v>
      </c>
      <c r="F485" t="s">
        <v>152</v>
      </c>
      <c r="G485" t="s">
        <v>18</v>
      </c>
      <c r="H485" t="s">
        <v>17</v>
      </c>
      <c r="I485" t="s">
        <v>21</v>
      </c>
      <c r="J485" s="10">
        <v>406426</v>
      </c>
      <c r="K485" t="s">
        <v>1680</v>
      </c>
      <c r="M485" s="10"/>
      <c r="R485" t="s">
        <v>13</v>
      </c>
      <c r="T485">
        <v>9254.6200000000008</v>
      </c>
      <c r="U485" t="e">
        <f>SUM(#REF!)</f>
        <v>#REF!</v>
      </c>
    </row>
    <row r="486" spans="1:21" customFormat="1">
      <c r="A486" t="s">
        <v>152</v>
      </c>
      <c r="B486" s="10">
        <v>38981</v>
      </c>
      <c r="C486" t="s">
        <v>1681</v>
      </c>
      <c r="D486" t="s">
        <v>1682</v>
      </c>
      <c r="E486" t="s">
        <v>1579</v>
      </c>
      <c r="F486" t="s">
        <v>152</v>
      </c>
      <c r="G486" t="s">
        <v>15</v>
      </c>
      <c r="H486" t="s">
        <v>15</v>
      </c>
      <c r="I486" t="s">
        <v>41</v>
      </c>
      <c r="J486" s="10">
        <v>406759</v>
      </c>
      <c r="K486" t="s">
        <v>1683</v>
      </c>
      <c r="M486" s="10"/>
      <c r="R486" t="s">
        <v>13</v>
      </c>
      <c r="T486">
        <v>4464.32</v>
      </c>
      <c r="U486" t="e">
        <f>SUM(#REF!)</f>
        <v>#REF!</v>
      </c>
    </row>
    <row r="487" spans="1:21" customFormat="1">
      <c r="A487" t="s">
        <v>152</v>
      </c>
      <c r="B487" s="10">
        <v>50868</v>
      </c>
      <c r="C487" t="s">
        <v>1684</v>
      </c>
      <c r="D487" t="s">
        <v>1685</v>
      </c>
      <c r="E487" t="s">
        <v>1623</v>
      </c>
      <c r="F487" t="s">
        <v>152</v>
      </c>
      <c r="G487" t="s">
        <v>15</v>
      </c>
      <c r="H487" t="s">
        <v>15</v>
      </c>
      <c r="I487" t="s">
        <v>15</v>
      </c>
      <c r="J487" s="10">
        <v>406829</v>
      </c>
      <c r="K487" t="s">
        <v>71</v>
      </c>
      <c r="M487" s="10"/>
      <c r="R487" t="s">
        <v>13</v>
      </c>
      <c r="T487">
        <v>10800</v>
      </c>
      <c r="U487" t="e">
        <f>SUM(#REF!)</f>
        <v>#REF!</v>
      </c>
    </row>
    <row r="488" spans="1:21" customFormat="1">
      <c r="A488" t="s">
        <v>152</v>
      </c>
      <c r="B488" s="10">
        <v>50868</v>
      </c>
      <c r="C488" t="s">
        <v>1684</v>
      </c>
      <c r="D488" t="s">
        <v>1685</v>
      </c>
      <c r="E488" t="s">
        <v>1623</v>
      </c>
      <c r="F488" t="s">
        <v>152</v>
      </c>
      <c r="G488" t="s">
        <v>15</v>
      </c>
      <c r="H488" t="s">
        <v>15</v>
      </c>
      <c r="I488" t="s">
        <v>15</v>
      </c>
      <c r="J488" s="10">
        <v>406830</v>
      </c>
      <c r="K488" t="s">
        <v>1686</v>
      </c>
      <c r="M488" s="10"/>
      <c r="R488" t="s">
        <v>13</v>
      </c>
      <c r="T488">
        <v>10800</v>
      </c>
      <c r="U488" t="e">
        <f>SUM(#REF!)</f>
        <v>#REF!</v>
      </c>
    </row>
    <row r="489" spans="1:21" customFormat="1">
      <c r="A489" t="s">
        <v>152</v>
      </c>
      <c r="B489" s="10">
        <v>42873</v>
      </c>
      <c r="C489" t="s">
        <v>1687</v>
      </c>
      <c r="D489" t="s">
        <v>1688</v>
      </c>
      <c r="E489" t="s">
        <v>1689</v>
      </c>
      <c r="F489" t="s">
        <v>152</v>
      </c>
      <c r="G489" t="s">
        <v>15</v>
      </c>
      <c r="H489" t="s">
        <v>15</v>
      </c>
      <c r="I489" t="s">
        <v>15</v>
      </c>
      <c r="J489" s="10">
        <v>406831</v>
      </c>
      <c r="K489" t="s">
        <v>1690</v>
      </c>
      <c r="M489" s="10"/>
      <c r="R489" t="s">
        <v>13</v>
      </c>
      <c r="T489">
        <v>28122.93</v>
      </c>
      <c r="U489" t="e">
        <f>SUM(#REF!)</f>
        <v>#REF!</v>
      </c>
    </row>
    <row r="490" spans="1:21" customFormat="1">
      <c r="A490" t="s">
        <v>152</v>
      </c>
      <c r="B490" s="10">
        <v>322983</v>
      </c>
      <c r="C490" t="s">
        <v>1691</v>
      </c>
      <c r="D490" t="s">
        <v>1692</v>
      </c>
      <c r="E490" t="s">
        <v>152</v>
      </c>
      <c r="F490" t="s">
        <v>152</v>
      </c>
      <c r="G490" t="s">
        <v>18</v>
      </c>
      <c r="H490" t="s">
        <v>17</v>
      </c>
      <c r="I490" t="s">
        <v>21</v>
      </c>
      <c r="J490" s="10">
        <v>406861</v>
      </c>
      <c r="K490" t="s">
        <v>1693</v>
      </c>
      <c r="L490" s="10"/>
      <c r="M490" s="10"/>
      <c r="R490" t="s">
        <v>13</v>
      </c>
      <c r="S490" t="s">
        <v>1694</v>
      </c>
      <c r="T490">
        <v>2990</v>
      </c>
      <c r="U490" t="e">
        <f>SUM(#REF!)</f>
        <v>#REF!</v>
      </c>
    </row>
    <row r="491" spans="1:21" customFormat="1">
      <c r="A491" t="s">
        <v>152</v>
      </c>
      <c r="B491" s="10">
        <v>47352</v>
      </c>
      <c r="C491" t="s">
        <v>1695</v>
      </c>
      <c r="D491" t="s">
        <v>1695</v>
      </c>
      <c r="E491" t="s">
        <v>1569</v>
      </c>
      <c r="F491" t="s">
        <v>152</v>
      </c>
      <c r="G491" t="s">
        <v>1575</v>
      </c>
      <c r="H491" t="s">
        <v>15</v>
      </c>
      <c r="I491" t="s">
        <v>41</v>
      </c>
      <c r="J491" s="10">
        <v>406979</v>
      </c>
      <c r="K491" t="s">
        <v>1696</v>
      </c>
      <c r="M491" s="10"/>
      <c r="R491" t="s">
        <v>13</v>
      </c>
      <c r="T491">
        <v>8052.55</v>
      </c>
      <c r="U491" t="e">
        <f>SUM(#REF!)</f>
        <v>#REF!</v>
      </c>
    </row>
    <row r="492" spans="1:21" customFormat="1">
      <c r="A492" t="s">
        <v>152</v>
      </c>
      <c r="B492" s="10">
        <v>163618</v>
      </c>
      <c r="C492" t="s">
        <v>1697</v>
      </c>
      <c r="D492" t="s">
        <v>1698</v>
      </c>
      <c r="E492" t="s">
        <v>1566</v>
      </c>
      <c r="F492" t="s">
        <v>152</v>
      </c>
      <c r="G492" t="s">
        <v>15</v>
      </c>
      <c r="H492" t="s">
        <v>15</v>
      </c>
      <c r="I492" t="s">
        <v>41</v>
      </c>
      <c r="J492" s="10">
        <v>406988</v>
      </c>
      <c r="K492" t="s">
        <v>1699</v>
      </c>
      <c r="M492" s="10"/>
      <c r="R492" t="s">
        <v>13</v>
      </c>
      <c r="T492">
        <v>32210.2</v>
      </c>
      <c r="U492" t="e">
        <f>SUM(#REF!)</f>
        <v>#REF!</v>
      </c>
    </row>
    <row r="493" spans="1:21" customFormat="1">
      <c r="A493" t="s">
        <v>152</v>
      </c>
      <c r="B493" s="10">
        <v>305363</v>
      </c>
      <c r="C493" t="s">
        <v>1700</v>
      </c>
      <c r="D493" t="s">
        <v>1701</v>
      </c>
      <c r="E493" t="s">
        <v>1702</v>
      </c>
      <c r="F493" t="s">
        <v>152</v>
      </c>
      <c r="G493" t="s">
        <v>22</v>
      </c>
      <c r="H493" t="s">
        <v>24</v>
      </c>
      <c r="I493" t="s">
        <v>25</v>
      </c>
      <c r="J493" s="10">
        <v>407014</v>
      </c>
      <c r="K493" t="s">
        <v>1703</v>
      </c>
      <c r="M493" s="10"/>
      <c r="R493" t="s">
        <v>13</v>
      </c>
      <c r="T493">
        <v>900</v>
      </c>
      <c r="U493" t="e">
        <f>SUM(#REF!)</f>
        <v>#REF!</v>
      </c>
    </row>
    <row r="494" spans="1:21" customFormat="1">
      <c r="A494" t="s">
        <v>152</v>
      </c>
      <c r="B494" s="10">
        <v>303400</v>
      </c>
      <c r="C494" t="s">
        <v>1704</v>
      </c>
      <c r="D494" t="s">
        <v>1705</v>
      </c>
      <c r="E494" t="s">
        <v>1706</v>
      </c>
      <c r="F494" t="s">
        <v>1651</v>
      </c>
      <c r="G494" t="s">
        <v>1707</v>
      </c>
      <c r="H494" t="s">
        <v>15</v>
      </c>
      <c r="I494" s="16" t="s">
        <v>15</v>
      </c>
      <c r="J494" s="10">
        <v>407074</v>
      </c>
      <c r="K494" t="s">
        <v>1708</v>
      </c>
      <c r="M494" s="10"/>
      <c r="R494" t="s">
        <v>13</v>
      </c>
      <c r="S494" t="s">
        <v>1709</v>
      </c>
      <c r="T494">
        <v>11664</v>
      </c>
      <c r="U494" t="e">
        <f>SUM(#REF!)</f>
        <v>#REF!</v>
      </c>
    </row>
    <row r="495" spans="1:21" customFormat="1">
      <c r="A495" t="s">
        <v>152</v>
      </c>
      <c r="B495" s="10">
        <v>322798</v>
      </c>
      <c r="C495" t="s">
        <v>1710</v>
      </c>
      <c r="D495" t="s">
        <v>1711</v>
      </c>
      <c r="E495" t="s">
        <v>1712</v>
      </c>
      <c r="F495" t="s">
        <v>152</v>
      </c>
      <c r="G495" t="s">
        <v>1710</v>
      </c>
      <c r="H495" t="s">
        <v>17</v>
      </c>
      <c r="I495" t="s">
        <v>636</v>
      </c>
      <c r="J495" s="10">
        <v>407076</v>
      </c>
      <c r="K495" t="s">
        <v>72</v>
      </c>
      <c r="M495" s="10"/>
      <c r="R495" t="s">
        <v>13</v>
      </c>
      <c r="T495">
        <v>8843.16</v>
      </c>
      <c r="U495" t="e">
        <f>SUM(#REF!)</f>
        <v>#REF!</v>
      </c>
    </row>
    <row r="496" spans="1:21" customFormat="1">
      <c r="A496" t="s">
        <v>152</v>
      </c>
      <c r="B496" s="10">
        <v>303400</v>
      </c>
      <c r="C496" t="s">
        <v>1704</v>
      </c>
      <c r="D496" t="s">
        <v>1705</v>
      </c>
      <c r="E496" t="s">
        <v>1706</v>
      </c>
      <c r="F496" t="s">
        <v>1651</v>
      </c>
      <c r="G496" t="s">
        <v>1707</v>
      </c>
      <c r="H496" t="s">
        <v>15</v>
      </c>
      <c r="I496" s="16" t="s">
        <v>15</v>
      </c>
      <c r="J496" s="10">
        <v>407077</v>
      </c>
      <c r="K496" t="s">
        <v>1713</v>
      </c>
      <c r="M496" s="10"/>
      <c r="P496" s="11"/>
      <c r="R496" t="s">
        <v>13</v>
      </c>
      <c r="T496">
        <v>14693.28</v>
      </c>
      <c r="U496" t="e">
        <f>SUM(#REF!)</f>
        <v>#REF!</v>
      </c>
    </row>
    <row r="497" spans="1:21" customFormat="1">
      <c r="A497" t="s">
        <v>152</v>
      </c>
      <c r="B497" s="10">
        <v>318052</v>
      </c>
      <c r="C497" t="s">
        <v>1714</v>
      </c>
      <c r="D497" t="s">
        <v>1715</v>
      </c>
      <c r="E497" t="s">
        <v>1716</v>
      </c>
      <c r="F497" t="s">
        <v>152</v>
      </c>
      <c r="G497" t="s">
        <v>15</v>
      </c>
      <c r="H497" t="s">
        <v>15</v>
      </c>
      <c r="I497" t="s">
        <v>41</v>
      </c>
      <c r="J497" s="10">
        <v>407078</v>
      </c>
      <c r="K497" t="s">
        <v>72</v>
      </c>
      <c r="M497" s="10"/>
      <c r="R497" t="s">
        <v>13</v>
      </c>
      <c r="T497">
        <v>8843.16</v>
      </c>
      <c r="U497" t="e">
        <f>SUM(#REF!)</f>
        <v>#REF!</v>
      </c>
    </row>
    <row r="498" spans="1:21" customFormat="1">
      <c r="A498" t="s">
        <v>152</v>
      </c>
      <c r="B498" s="10">
        <v>135572</v>
      </c>
      <c r="C498" t="s">
        <v>1614</v>
      </c>
      <c r="D498" t="s">
        <v>1615</v>
      </c>
      <c r="E498" t="s">
        <v>1569</v>
      </c>
      <c r="F498" t="s">
        <v>152</v>
      </c>
      <c r="G498" t="s">
        <v>88</v>
      </c>
      <c r="H498" t="s">
        <v>17</v>
      </c>
      <c r="I498" t="s">
        <v>21</v>
      </c>
      <c r="J498" s="10">
        <v>407079</v>
      </c>
      <c r="K498" t="s">
        <v>72</v>
      </c>
      <c r="M498" s="10"/>
      <c r="R498" t="s">
        <v>13</v>
      </c>
      <c r="T498">
        <v>8843.16</v>
      </c>
      <c r="U498" t="e">
        <f>SUM(#REF!)</f>
        <v>#REF!</v>
      </c>
    </row>
    <row r="499" spans="1:21" customFormat="1">
      <c r="A499" t="s">
        <v>152</v>
      </c>
      <c r="B499" s="10">
        <v>48522</v>
      </c>
      <c r="C499" t="s">
        <v>1717</v>
      </c>
      <c r="D499" t="s">
        <v>1718</v>
      </c>
      <c r="E499" s="16" t="s">
        <v>1569</v>
      </c>
      <c r="F499" s="16" t="s">
        <v>152</v>
      </c>
      <c r="G499" s="16" t="s">
        <v>15</v>
      </c>
      <c r="H499" s="16" t="s">
        <v>15</v>
      </c>
      <c r="I499" s="16" t="s">
        <v>15</v>
      </c>
      <c r="J499" s="10">
        <v>407080</v>
      </c>
      <c r="K499" t="s">
        <v>72</v>
      </c>
      <c r="M499" s="10"/>
      <c r="R499" t="s">
        <v>13</v>
      </c>
      <c r="T499">
        <v>8843.16</v>
      </c>
      <c r="U499" t="e">
        <f>SUM(#REF!)</f>
        <v>#REF!</v>
      </c>
    </row>
    <row r="500" spans="1:21" customFormat="1">
      <c r="A500" t="s">
        <v>152</v>
      </c>
      <c r="B500" s="10">
        <v>48664</v>
      </c>
      <c r="C500" t="s">
        <v>1719</v>
      </c>
      <c r="D500" t="s">
        <v>1720</v>
      </c>
      <c r="E500" t="s">
        <v>1569</v>
      </c>
      <c r="F500" t="s">
        <v>152</v>
      </c>
      <c r="G500" t="s">
        <v>295</v>
      </c>
      <c r="H500" t="s">
        <v>17</v>
      </c>
      <c r="I500" t="s">
        <v>75</v>
      </c>
      <c r="J500" s="10">
        <v>407081</v>
      </c>
      <c r="K500" t="s">
        <v>72</v>
      </c>
      <c r="M500" s="10"/>
      <c r="R500" t="s">
        <v>13</v>
      </c>
      <c r="T500">
        <v>8843.16</v>
      </c>
      <c r="U500" t="e">
        <f>SUM(#REF!)</f>
        <v>#REF!</v>
      </c>
    </row>
    <row r="501" spans="1:21" customFormat="1">
      <c r="A501" t="s">
        <v>152</v>
      </c>
      <c r="B501" s="10">
        <v>11085</v>
      </c>
      <c r="C501" t="s">
        <v>1721</v>
      </c>
      <c r="D501" t="s">
        <v>1721</v>
      </c>
      <c r="E501" t="s">
        <v>1559</v>
      </c>
      <c r="F501" t="s">
        <v>152</v>
      </c>
      <c r="G501" t="s">
        <v>22</v>
      </c>
      <c r="H501" t="s">
        <v>24</v>
      </c>
      <c r="I501" t="s">
        <v>25</v>
      </c>
      <c r="J501" s="10">
        <v>407082</v>
      </c>
      <c r="K501" t="s">
        <v>72</v>
      </c>
      <c r="M501" s="10"/>
      <c r="R501" t="s">
        <v>13</v>
      </c>
      <c r="T501">
        <v>8843.16</v>
      </c>
      <c r="U501" t="e">
        <f>SUM(#REF!)</f>
        <v>#REF!</v>
      </c>
    </row>
    <row r="502" spans="1:21" customFormat="1">
      <c r="A502" t="s">
        <v>152</v>
      </c>
      <c r="B502" s="10">
        <v>42508</v>
      </c>
      <c r="C502" t="s">
        <v>1722</v>
      </c>
      <c r="D502" t="s">
        <v>1723</v>
      </c>
      <c r="E502" s="16" t="s">
        <v>1569</v>
      </c>
      <c r="F502" s="16" t="s">
        <v>1630</v>
      </c>
      <c r="G502" s="16" t="s">
        <v>1667</v>
      </c>
      <c r="H502" s="16" t="s">
        <v>15</v>
      </c>
      <c r="I502" s="16" t="s">
        <v>15</v>
      </c>
      <c r="J502" s="10">
        <v>407099</v>
      </c>
      <c r="K502" t="s">
        <v>71</v>
      </c>
      <c r="M502" s="10"/>
      <c r="R502" t="s">
        <v>13</v>
      </c>
      <c r="T502">
        <v>8843.16</v>
      </c>
      <c r="U502" t="e">
        <f>SUM(#REF!)</f>
        <v>#REF!</v>
      </c>
    </row>
    <row r="503" spans="1:21" customFormat="1">
      <c r="A503" t="s">
        <v>152</v>
      </c>
      <c r="B503" s="10">
        <v>323450</v>
      </c>
      <c r="C503" t="s">
        <v>1724</v>
      </c>
      <c r="D503" t="s">
        <v>1725</v>
      </c>
      <c r="E503" t="s">
        <v>152</v>
      </c>
      <c r="F503" t="s">
        <v>152</v>
      </c>
      <c r="G503" t="s">
        <v>1667</v>
      </c>
      <c r="H503" t="s">
        <v>15</v>
      </c>
      <c r="I503" t="s">
        <v>41</v>
      </c>
      <c r="J503" s="10">
        <v>407100</v>
      </c>
      <c r="K503" t="s">
        <v>71</v>
      </c>
      <c r="M503" s="10"/>
      <c r="R503" t="s">
        <v>13</v>
      </c>
      <c r="T503">
        <v>8843.16</v>
      </c>
      <c r="U503" t="e">
        <f>SUM(#REF!)</f>
        <v>#REF!</v>
      </c>
    </row>
    <row r="504" spans="1:21" customFormat="1">
      <c r="A504" t="s">
        <v>152</v>
      </c>
      <c r="B504" s="10">
        <v>135572</v>
      </c>
      <c r="C504" t="s">
        <v>1614</v>
      </c>
      <c r="D504" t="s">
        <v>1615</v>
      </c>
      <c r="E504" t="s">
        <v>1569</v>
      </c>
      <c r="F504" t="s">
        <v>152</v>
      </c>
      <c r="G504" t="s">
        <v>88</v>
      </c>
      <c r="H504" t="s">
        <v>17</v>
      </c>
      <c r="I504" t="s">
        <v>21</v>
      </c>
      <c r="J504" s="10">
        <v>407176</v>
      </c>
      <c r="K504" t="s">
        <v>71</v>
      </c>
      <c r="M504" s="10"/>
      <c r="R504" t="s">
        <v>13</v>
      </c>
      <c r="T504">
        <v>8843.16</v>
      </c>
      <c r="U504" t="e">
        <f>SUM(#REF!)</f>
        <v>#REF!</v>
      </c>
    </row>
    <row r="505" spans="1:21" customFormat="1">
      <c r="A505" t="s">
        <v>152</v>
      </c>
      <c r="B505" s="10">
        <v>46060</v>
      </c>
      <c r="C505" t="s">
        <v>1726</v>
      </c>
      <c r="D505" t="s">
        <v>1726</v>
      </c>
      <c r="E505" t="s">
        <v>1569</v>
      </c>
      <c r="F505" t="s">
        <v>152</v>
      </c>
      <c r="G505" t="s">
        <v>15</v>
      </c>
      <c r="H505" t="s">
        <v>15</v>
      </c>
      <c r="I505" t="s">
        <v>41</v>
      </c>
      <c r="J505" s="10">
        <v>407204</v>
      </c>
      <c r="K505" t="s">
        <v>1136</v>
      </c>
      <c r="L505" s="10"/>
      <c r="M505" s="10"/>
      <c r="P505" s="11"/>
      <c r="R505" t="s">
        <v>13</v>
      </c>
      <c r="T505">
        <v>9523.43</v>
      </c>
      <c r="U505" t="e">
        <f>SUM(#REF!)</f>
        <v>#REF!</v>
      </c>
    </row>
    <row r="506" spans="1:21" customFormat="1">
      <c r="A506" t="s">
        <v>152</v>
      </c>
      <c r="B506" s="10">
        <v>46060</v>
      </c>
      <c r="C506" t="s">
        <v>1726</v>
      </c>
      <c r="D506" t="s">
        <v>1726</v>
      </c>
      <c r="E506" t="s">
        <v>1569</v>
      </c>
      <c r="F506" t="s">
        <v>152</v>
      </c>
      <c r="G506" t="s">
        <v>15</v>
      </c>
      <c r="H506" t="s">
        <v>15</v>
      </c>
      <c r="I506" t="s">
        <v>41</v>
      </c>
      <c r="J506" s="10">
        <v>407205</v>
      </c>
      <c r="K506" t="s">
        <v>1136</v>
      </c>
      <c r="L506" s="10"/>
      <c r="M506" s="10"/>
      <c r="R506" t="s">
        <v>13</v>
      </c>
      <c r="T506">
        <v>9523.43</v>
      </c>
      <c r="U506" t="e">
        <f>SUM(#REF!)</f>
        <v>#REF!</v>
      </c>
    </row>
    <row r="507" spans="1:21" customFormat="1">
      <c r="A507" t="s">
        <v>152</v>
      </c>
      <c r="B507" s="10">
        <v>46060</v>
      </c>
      <c r="C507" t="s">
        <v>1726</v>
      </c>
      <c r="D507" t="s">
        <v>1726</v>
      </c>
      <c r="E507" t="s">
        <v>1569</v>
      </c>
      <c r="F507" t="s">
        <v>152</v>
      </c>
      <c r="G507" t="s">
        <v>15</v>
      </c>
      <c r="H507" t="s">
        <v>15</v>
      </c>
      <c r="I507" t="s">
        <v>41</v>
      </c>
      <c r="J507" s="10">
        <v>407206</v>
      </c>
      <c r="K507" t="s">
        <v>1136</v>
      </c>
      <c r="L507" s="10"/>
      <c r="M507" s="10"/>
      <c r="P507" s="11"/>
      <c r="R507" t="s">
        <v>13</v>
      </c>
      <c r="T507">
        <v>9523.43</v>
      </c>
      <c r="U507" t="e">
        <f>SUM(#REF!)</f>
        <v>#REF!</v>
      </c>
    </row>
    <row r="508" spans="1:21" customFormat="1">
      <c r="A508" t="s">
        <v>152</v>
      </c>
      <c r="B508" s="10">
        <v>37583</v>
      </c>
      <c r="C508" t="s">
        <v>1727</v>
      </c>
      <c r="D508" t="s">
        <v>1728</v>
      </c>
      <c r="E508" s="16" t="s">
        <v>1729</v>
      </c>
      <c r="F508" s="16" t="s">
        <v>1068</v>
      </c>
      <c r="G508" s="16" t="s">
        <v>15</v>
      </c>
      <c r="H508" s="16" t="s">
        <v>15</v>
      </c>
      <c r="I508" s="16" t="s">
        <v>15</v>
      </c>
      <c r="J508" s="10">
        <v>407207</v>
      </c>
      <c r="K508" t="s">
        <v>1136</v>
      </c>
      <c r="L508" s="10"/>
      <c r="M508" s="10"/>
      <c r="R508" t="s">
        <v>13</v>
      </c>
      <c r="T508">
        <v>9523.43</v>
      </c>
      <c r="U508" t="e">
        <f>SUM(#REF!)</f>
        <v>#REF!</v>
      </c>
    </row>
    <row r="509" spans="1:21" customFormat="1">
      <c r="A509" t="s">
        <v>152</v>
      </c>
      <c r="B509" s="10">
        <v>291865</v>
      </c>
      <c r="C509" t="s">
        <v>1610</v>
      </c>
      <c r="D509" t="s">
        <v>1611</v>
      </c>
      <c r="E509" t="s">
        <v>152</v>
      </c>
      <c r="F509" t="s">
        <v>152</v>
      </c>
      <c r="G509" t="s">
        <v>1564</v>
      </c>
      <c r="H509" t="s">
        <v>17</v>
      </c>
      <c r="I509" t="s">
        <v>21</v>
      </c>
      <c r="J509" s="10">
        <v>407245</v>
      </c>
      <c r="K509" t="s">
        <v>481</v>
      </c>
      <c r="M509" s="10"/>
      <c r="R509" t="s">
        <v>13</v>
      </c>
      <c r="T509">
        <v>11564.16</v>
      </c>
      <c r="U509" t="e">
        <f>SUM(#REF!)</f>
        <v>#REF!</v>
      </c>
    </row>
    <row r="510" spans="1:21" customFormat="1">
      <c r="A510" t="s">
        <v>152</v>
      </c>
      <c r="B510" s="10">
        <v>323605</v>
      </c>
      <c r="C510" t="s">
        <v>1730</v>
      </c>
      <c r="D510" t="s">
        <v>1731</v>
      </c>
      <c r="E510" t="s">
        <v>1731</v>
      </c>
      <c r="F510" t="s">
        <v>152</v>
      </c>
      <c r="G510" t="s">
        <v>1667</v>
      </c>
      <c r="H510" t="s">
        <v>15</v>
      </c>
      <c r="I510" t="s">
        <v>41</v>
      </c>
      <c r="J510" s="10">
        <v>407246</v>
      </c>
      <c r="K510" t="s">
        <v>481</v>
      </c>
      <c r="M510" s="10"/>
      <c r="R510" t="s">
        <v>13</v>
      </c>
      <c r="T510">
        <v>11564.16</v>
      </c>
      <c r="U510" t="e">
        <f>SUM(#REF!)</f>
        <v>#REF!</v>
      </c>
    </row>
    <row r="511" spans="1:21" customFormat="1">
      <c r="A511" t="s">
        <v>152</v>
      </c>
      <c r="B511" s="10">
        <v>323604</v>
      </c>
      <c r="C511" t="s">
        <v>1732</v>
      </c>
      <c r="D511" t="s">
        <v>1733</v>
      </c>
      <c r="E511" t="s">
        <v>1733</v>
      </c>
      <c r="F511" t="s">
        <v>152</v>
      </c>
      <c r="G511" t="s">
        <v>1667</v>
      </c>
      <c r="H511" t="s">
        <v>15</v>
      </c>
      <c r="I511" t="s">
        <v>41</v>
      </c>
      <c r="J511" s="10">
        <v>407247</v>
      </c>
      <c r="K511" t="s">
        <v>481</v>
      </c>
      <c r="M511" s="10"/>
      <c r="R511" t="s">
        <v>13</v>
      </c>
      <c r="T511">
        <v>11564.16</v>
      </c>
      <c r="U511" t="e">
        <f>SUM(#REF!)</f>
        <v>#REF!</v>
      </c>
    </row>
    <row r="512" spans="1:21" customFormat="1">
      <c r="A512" t="s">
        <v>152</v>
      </c>
      <c r="B512" s="10">
        <v>46060</v>
      </c>
      <c r="C512" t="s">
        <v>1726</v>
      </c>
      <c r="D512" t="s">
        <v>1726</v>
      </c>
      <c r="E512" t="s">
        <v>1569</v>
      </c>
      <c r="F512" t="s">
        <v>152</v>
      </c>
      <c r="G512" t="s">
        <v>15</v>
      </c>
      <c r="H512" t="s">
        <v>15</v>
      </c>
      <c r="I512" t="s">
        <v>41</v>
      </c>
      <c r="J512" s="10">
        <v>407248</v>
      </c>
      <c r="K512" t="s">
        <v>481</v>
      </c>
      <c r="M512" s="10"/>
      <c r="P512" s="11"/>
      <c r="R512" t="s">
        <v>13</v>
      </c>
      <c r="T512">
        <v>11564.16</v>
      </c>
      <c r="U512" t="e">
        <f>SUM(#REF!)</f>
        <v>#REF!</v>
      </c>
    </row>
    <row r="513" spans="1:21" customFormat="1">
      <c r="A513" t="s">
        <v>152</v>
      </c>
      <c r="B513" s="10">
        <v>46060</v>
      </c>
      <c r="C513" t="s">
        <v>1726</v>
      </c>
      <c r="D513" t="s">
        <v>1726</v>
      </c>
      <c r="E513" t="s">
        <v>1569</v>
      </c>
      <c r="F513" t="s">
        <v>152</v>
      </c>
      <c r="G513" t="s">
        <v>15</v>
      </c>
      <c r="H513" t="s">
        <v>15</v>
      </c>
      <c r="I513" t="s">
        <v>41</v>
      </c>
      <c r="J513" s="10">
        <v>407249</v>
      </c>
      <c r="K513" t="s">
        <v>481</v>
      </c>
      <c r="M513" s="10"/>
      <c r="R513" t="s">
        <v>13</v>
      </c>
      <c r="T513">
        <v>11564.16</v>
      </c>
      <c r="U513" t="e">
        <f>SUM(#REF!)</f>
        <v>#REF!</v>
      </c>
    </row>
    <row r="514" spans="1:21" customFormat="1">
      <c r="A514" t="s">
        <v>152</v>
      </c>
      <c r="B514" s="10">
        <v>323606</v>
      </c>
      <c r="C514" t="s">
        <v>1734</v>
      </c>
      <c r="D514" t="s">
        <v>1735</v>
      </c>
      <c r="E514" t="s">
        <v>152</v>
      </c>
      <c r="F514" t="s">
        <v>152</v>
      </c>
      <c r="G514" t="s">
        <v>1667</v>
      </c>
      <c r="H514" t="s">
        <v>15</v>
      </c>
      <c r="I514" t="s">
        <v>41</v>
      </c>
      <c r="J514" s="10">
        <v>407250</v>
      </c>
      <c r="K514" t="s">
        <v>481</v>
      </c>
      <c r="M514" s="10"/>
      <c r="R514" t="s">
        <v>13</v>
      </c>
      <c r="T514">
        <v>11564.13</v>
      </c>
      <c r="U514" t="e">
        <f>SUM(#REF!)</f>
        <v>#REF!</v>
      </c>
    </row>
    <row r="515" spans="1:21" customFormat="1">
      <c r="A515" t="s">
        <v>152</v>
      </c>
      <c r="B515" s="10">
        <v>323608</v>
      </c>
      <c r="C515" t="s">
        <v>1736</v>
      </c>
      <c r="D515" t="s">
        <v>1737</v>
      </c>
      <c r="E515" t="s">
        <v>1737</v>
      </c>
      <c r="F515" t="s">
        <v>152</v>
      </c>
      <c r="G515" t="s">
        <v>1667</v>
      </c>
      <c r="H515" t="s">
        <v>15</v>
      </c>
      <c r="I515" t="s">
        <v>41</v>
      </c>
      <c r="J515" s="10">
        <v>407254</v>
      </c>
      <c r="K515" t="s">
        <v>481</v>
      </c>
      <c r="M515" s="10"/>
      <c r="R515" t="s">
        <v>13</v>
      </c>
      <c r="T515">
        <v>11564.13</v>
      </c>
      <c r="U515" t="e">
        <f>SUM(#REF!)</f>
        <v>#REF!</v>
      </c>
    </row>
    <row r="516" spans="1:21" customFormat="1">
      <c r="A516" t="s">
        <v>152</v>
      </c>
      <c r="B516" s="10">
        <v>323609</v>
      </c>
      <c r="C516" t="s">
        <v>1738</v>
      </c>
      <c r="D516" t="s">
        <v>1735</v>
      </c>
      <c r="E516" t="s">
        <v>152</v>
      </c>
      <c r="F516" t="s">
        <v>152</v>
      </c>
      <c r="G516" t="s">
        <v>1667</v>
      </c>
      <c r="H516" t="s">
        <v>15</v>
      </c>
      <c r="I516" t="s">
        <v>41</v>
      </c>
      <c r="J516" s="10">
        <v>407255</v>
      </c>
      <c r="K516" t="s">
        <v>1739</v>
      </c>
      <c r="M516" s="10"/>
      <c r="R516" t="s">
        <v>13</v>
      </c>
      <c r="T516">
        <v>10077.700000000001</v>
      </c>
      <c r="U516" t="e">
        <f>SUM(#REF!)</f>
        <v>#REF!</v>
      </c>
    </row>
    <row r="517" spans="1:21" customFormat="1">
      <c r="A517" t="s">
        <v>152</v>
      </c>
      <c r="B517" s="10">
        <v>323609</v>
      </c>
      <c r="C517" t="s">
        <v>1738</v>
      </c>
      <c r="D517" t="s">
        <v>1735</v>
      </c>
      <c r="E517" t="s">
        <v>152</v>
      </c>
      <c r="F517" t="s">
        <v>152</v>
      </c>
      <c r="G517" t="s">
        <v>1667</v>
      </c>
      <c r="H517" t="s">
        <v>15</v>
      </c>
      <c r="I517" t="s">
        <v>41</v>
      </c>
      <c r="J517" s="10">
        <v>407256</v>
      </c>
      <c r="K517" t="s">
        <v>1739</v>
      </c>
      <c r="M517" s="10"/>
      <c r="R517" t="s">
        <v>13</v>
      </c>
      <c r="T517">
        <v>10077.700000000001</v>
      </c>
      <c r="U517" t="e">
        <f>SUM(#REF!)</f>
        <v>#REF!</v>
      </c>
    </row>
    <row r="518" spans="1:21" customFormat="1">
      <c r="A518" t="s">
        <v>152</v>
      </c>
      <c r="B518" s="10">
        <v>37583</v>
      </c>
      <c r="C518" t="s">
        <v>1727</v>
      </c>
      <c r="D518" t="s">
        <v>1728</v>
      </c>
      <c r="E518" s="16" t="s">
        <v>1729</v>
      </c>
      <c r="F518" s="16" t="s">
        <v>1068</v>
      </c>
      <c r="G518" s="16" t="s">
        <v>1667</v>
      </c>
      <c r="H518" s="16" t="s">
        <v>15</v>
      </c>
      <c r="I518" s="16" t="s">
        <v>1575</v>
      </c>
      <c r="J518" s="10">
        <v>407257</v>
      </c>
      <c r="K518" t="s">
        <v>1739</v>
      </c>
      <c r="M518" s="10"/>
      <c r="R518" t="s">
        <v>13</v>
      </c>
      <c r="T518">
        <v>10077.700000000001</v>
      </c>
      <c r="U518" t="e">
        <f>SUM(#REF!)</f>
        <v>#REF!</v>
      </c>
    </row>
    <row r="519" spans="1:21" customFormat="1">
      <c r="A519" t="s">
        <v>152</v>
      </c>
      <c r="B519" s="10">
        <v>323610</v>
      </c>
      <c r="C519" t="s">
        <v>1740</v>
      </c>
      <c r="D519" t="s">
        <v>1741</v>
      </c>
      <c r="E519" t="s">
        <v>1742</v>
      </c>
      <c r="F519" t="s">
        <v>152</v>
      </c>
      <c r="G519" t="s">
        <v>1667</v>
      </c>
      <c r="H519" t="s">
        <v>15</v>
      </c>
      <c r="I519" t="s">
        <v>41</v>
      </c>
      <c r="J519" s="10">
        <v>407258</v>
      </c>
      <c r="K519" t="s">
        <v>1739</v>
      </c>
      <c r="M519" s="10"/>
      <c r="R519" t="s">
        <v>13</v>
      </c>
      <c r="T519">
        <v>10077.700000000001</v>
      </c>
      <c r="U519" t="e">
        <f>SUM(#REF!)</f>
        <v>#REF!</v>
      </c>
    </row>
    <row r="520" spans="1:21" customFormat="1">
      <c r="A520" t="s">
        <v>152</v>
      </c>
      <c r="B520" s="10">
        <v>323611</v>
      </c>
      <c r="C520" t="s">
        <v>1743</v>
      </c>
      <c r="D520" t="s">
        <v>1744</v>
      </c>
      <c r="E520" t="s">
        <v>152</v>
      </c>
      <c r="F520" t="s">
        <v>152</v>
      </c>
      <c r="G520" t="s">
        <v>1667</v>
      </c>
      <c r="H520" t="s">
        <v>15</v>
      </c>
      <c r="I520" t="s">
        <v>41</v>
      </c>
      <c r="J520" s="10">
        <v>407259</v>
      </c>
      <c r="K520" t="s">
        <v>1739</v>
      </c>
      <c r="M520" s="10"/>
      <c r="R520" t="s">
        <v>13</v>
      </c>
      <c r="T520">
        <v>10077.700000000001</v>
      </c>
      <c r="U520" t="e">
        <f>SUM(#REF!)</f>
        <v>#REF!</v>
      </c>
    </row>
    <row r="521" spans="1:21" customFormat="1">
      <c r="A521" t="s">
        <v>152</v>
      </c>
      <c r="B521" s="10">
        <v>50213</v>
      </c>
      <c r="C521" t="s">
        <v>1745</v>
      </c>
      <c r="D521" t="s">
        <v>1746</v>
      </c>
      <c r="E521" s="16" t="s">
        <v>1569</v>
      </c>
      <c r="F521" s="16" t="s">
        <v>152</v>
      </c>
      <c r="G521" s="16" t="s">
        <v>15</v>
      </c>
      <c r="H521" s="16" t="s">
        <v>15</v>
      </c>
      <c r="I521" s="16" t="s">
        <v>1575</v>
      </c>
      <c r="J521" s="10">
        <v>407470</v>
      </c>
      <c r="K521" t="s">
        <v>71</v>
      </c>
      <c r="M521" s="10"/>
      <c r="R521" t="s">
        <v>13</v>
      </c>
      <c r="T521">
        <v>10077.700000000001</v>
      </c>
      <c r="U521" t="e">
        <f>SUM(#REF!)</f>
        <v>#REF!</v>
      </c>
    </row>
    <row r="522" spans="1:21" customFormat="1">
      <c r="A522" t="s">
        <v>152</v>
      </c>
      <c r="B522" s="10">
        <v>11085</v>
      </c>
      <c r="C522" t="s">
        <v>1721</v>
      </c>
      <c r="D522" t="s">
        <v>1721</v>
      </c>
      <c r="E522" t="s">
        <v>1559</v>
      </c>
      <c r="F522" t="s">
        <v>152</v>
      </c>
      <c r="G522" t="s">
        <v>22</v>
      </c>
      <c r="H522" t="s">
        <v>24</v>
      </c>
      <c r="I522" t="s">
        <v>25</v>
      </c>
      <c r="J522" s="10">
        <v>407471</v>
      </c>
      <c r="K522" t="s">
        <v>71</v>
      </c>
      <c r="M522" s="10"/>
      <c r="R522" t="s">
        <v>13</v>
      </c>
      <c r="T522">
        <v>9331.2000000000007</v>
      </c>
      <c r="U522" t="e">
        <f>SUM(#REF!)</f>
        <v>#REF!</v>
      </c>
    </row>
    <row r="523" spans="1:21" customFormat="1">
      <c r="A523" t="s">
        <v>152</v>
      </c>
      <c r="B523" s="10">
        <v>324769</v>
      </c>
      <c r="C523" t="s">
        <v>1747</v>
      </c>
      <c r="D523" t="s">
        <v>1748</v>
      </c>
      <c r="E523" t="s">
        <v>1651</v>
      </c>
      <c r="F523" t="s">
        <v>152</v>
      </c>
      <c r="G523" t="s">
        <v>41</v>
      </c>
      <c r="H523" t="s">
        <v>15</v>
      </c>
      <c r="I523" t="s">
        <v>41</v>
      </c>
      <c r="J523" s="10">
        <v>408028</v>
      </c>
      <c r="K523" t="s">
        <v>1749</v>
      </c>
      <c r="M523" s="10"/>
      <c r="P523" s="11"/>
      <c r="R523" t="s">
        <v>13</v>
      </c>
      <c r="T523">
        <v>8000</v>
      </c>
      <c r="U523" t="e">
        <f>SUM(#REF!)</f>
        <v>#REF!</v>
      </c>
    </row>
    <row r="524" spans="1:21" customFormat="1">
      <c r="A524" t="s">
        <v>152</v>
      </c>
      <c r="B524" s="10">
        <v>322983</v>
      </c>
      <c r="C524" t="s">
        <v>1691</v>
      </c>
      <c r="D524" t="s">
        <v>1692</v>
      </c>
      <c r="E524" t="s">
        <v>152</v>
      </c>
      <c r="F524" t="s">
        <v>152</v>
      </c>
      <c r="G524" t="s">
        <v>18</v>
      </c>
      <c r="H524" t="s">
        <v>17</v>
      </c>
      <c r="I524" t="s">
        <v>21</v>
      </c>
      <c r="J524" s="10">
        <v>408029</v>
      </c>
      <c r="K524" t="s">
        <v>1750</v>
      </c>
      <c r="M524" s="10"/>
      <c r="R524" t="s">
        <v>13</v>
      </c>
      <c r="S524" t="s">
        <v>1751</v>
      </c>
      <c r="T524">
        <v>800</v>
      </c>
      <c r="U524" t="e">
        <f>SUM(#REF!)</f>
        <v>#REF!</v>
      </c>
    </row>
    <row r="525" spans="1:21" customFormat="1">
      <c r="A525" t="s">
        <v>152</v>
      </c>
      <c r="B525" s="10">
        <v>324961</v>
      </c>
      <c r="C525" t="s">
        <v>1752</v>
      </c>
      <c r="D525" t="s">
        <v>1753</v>
      </c>
      <c r="E525" t="s">
        <v>1754</v>
      </c>
      <c r="F525" t="s">
        <v>152</v>
      </c>
      <c r="G525" t="s">
        <v>15</v>
      </c>
      <c r="H525" t="s">
        <v>15</v>
      </c>
      <c r="I525" t="s">
        <v>41</v>
      </c>
      <c r="J525" s="10">
        <v>408110</v>
      </c>
      <c r="K525" t="s">
        <v>71</v>
      </c>
      <c r="M525" s="10"/>
      <c r="R525" t="s">
        <v>13</v>
      </c>
      <c r="T525">
        <v>10500</v>
      </c>
      <c r="U525" t="e">
        <f>SUM(#REF!)</f>
        <v>#REF!</v>
      </c>
    </row>
    <row r="526" spans="1:21" customFormat="1">
      <c r="A526" t="s">
        <v>152</v>
      </c>
      <c r="B526" s="10">
        <v>324963</v>
      </c>
      <c r="C526" t="s">
        <v>1755</v>
      </c>
      <c r="D526" t="s">
        <v>1756</v>
      </c>
      <c r="E526" t="s">
        <v>152</v>
      </c>
      <c r="F526" t="s">
        <v>152</v>
      </c>
      <c r="G526" t="s">
        <v>15</v>
      </c>
      <c r="H526" t="s">
        <v>15</v>
      </c>
      <c r="I526" t="s">
        <v>41</v>
      </c>
      <c r="J526" s="10">
        <v>408111</v>
      </c>
      <c r="K526" t="s">
        <v>71</v>
      </c>
      <c r="M526" s="10"/>
      <c r="R526" t="s">
        <v>13</v>
      </c>
      <c r="T526">
        <v>10000</v>
      </c>
      <c r="U526" t="e">
        <f>SUM(#REF!)</f>
        <v>#REF!</v>
      </c>
    </row>
    <row r="527" spans="1:21" customFormat="1">
      <c r="A527" t="s">
        <v>152</v>
      </c>
      <c r="B527" s="10">
        <v>324964</v>
      </c>
      <c r="C527" t="s">
        <v>1757</v>
      </c>
      <c r="D527" t="s">
        <v>1757</v>
      </c>
      <c r="E527" t="s">
        <v>1702</v>
      </c>
      <c r="F527" t="s">
        <v>152</v>
      </c>
      <c r="G527" t="s">
        <v>15</v>
      </c>
      <c r="H527" t="s">
        <v>15</v>
      </c>
      <c r="I527" t="s">
        <v>41</v>
      </c>
      <c r="J527" s="10">
        <v>408112</v>
      </c>
      <c r="K527" t="s">
        <v>71</v>
      </c>
      <c r="M527" s="10"/>
      <c r="R527" t="s">
        <v>13</v>
      </c>
      <c r="T527">
        <v>10000</v>
      </c>
      <c r="U527" t="e">
        <f>SUM(#REF!)</f>
        <v>#REF!</v>
      </c>
    </row>
    <row r="528" spans="1:21" customFormat="1">
      <c r="A528" t="s">
        <v>152</v>
      </c>
      <c r="B528" s="10">
        <v>324965</v>
      </c>
      <c r="C528" t="s">
        <v>1758</v>
      </c>
      <c r="D528" t="s">
        <v>1759</v>
      </c>
      <c r="E528" t="s">
        <v>152</v>
      </c>
      <c r="F528" t="s">
        <v>152</v>
      </c>
      <c r="G528" t="s">
        <v>15</v>
      </c>
      <c r="H528" t="s">
        <v>15</v>
      </c>
      <c r="I528" t="s">
        <v>41</v>
      </c>
      <c r="J528" s="10">
        <v>408113</v>
      </c>
      <c r="K528" t="s">
        <v>71</v>
      </c>
      <c r="M528" s="10"/>
      <c r="R528" t="s">
        <v>13</v>
      </c>
      <c r="T528">
        <v>10000</v>
      </c>
      <c r="U528" t="e">
        <f>SUM(#REF!)</f>
        <v>#REF!</v>
      </c>
    </row>
    <row r="529" spans="1:22" customFormat="1">
      <c r="A529" t="s">
        <v>152</v>
      </c>
      <c r="B529" s="10">
        <v>324966</v>
      </c>
      <c r="C529" t="s">
        <v>1760</v>
      </c>
      <c r="D529" t="s">
        <v>1761</v>
      </c>
      <c r="E529" t="s">
        <v>1677</v>
      </c>
      <c r="F529" t="s">
        <v>152</v>
      </c>
      <c r="G529" t="s">
        <v>15</v>
      </c>
      <c r="H529" t="s">
        <v>15</v>
      </c>
      <c r="I529" t="s">
        <v>41</v>
      </c>
      <c r="J529" s="10">
        <v>408114</v>
      </c>
      <c r="K529" t="s">
        <v>71</v>
      </c>
      <c r="M529" s="10"/>
      <c r="R529" t="s">
        <v>13</v>
      </c>
      <c r="T529">
        <v>10000</v>
      </c>
      <c r="U529" t="e">
        <f>SUM(#REF!)</f>
        <v>#REF!</v>
      </c>
    </row>
    <row r="530" spans="1:22" customFormat="1">
      <c r="A530" t="s">
        <v>152</v>
      </c>
      <c r="B530" s="10">
        <v>324960</v>
      </c>
      <c r="C530" t="s">
        <v>1762</v>
      </c>
      <c r="D530" t="s">
        <v>1763</v>
      </c>
      <c r="E530" t="s">
        <v>1559</v>
      </c>
      <c r="F530" t="s">
        <v>152</v>
      </c>
      <c r="G530" t="s">
        <v>15</v>
      </c>
      <c r="H530" t="s">
        <v>15</v>
      </c>
      <c r="I530" t="s">
        <v>41</v>
      </c>
      <c r="J530" s="10">
        <v>408115</v>
      </c>
      <c r="K530" t="s">
        <v>71</v>
      </c>
      <c r="M530" s="10"/>
      <c r="R530" t="s">
        <v>13</v>
      </c>
      <c r="T530">
        <v>10000</v>
      </c>
      <c r="U530" t="e">
        <f>SUM(#REF!)</f>
        <v>#REF!</v>
      </c>
    </row>
    <row r="531" spans="1:22" customFormat="1">
      <c r="A531" t="s">
        <v>152</v>
      </c>
      <c r="B531" s="10">
        <v>322983</v>
      </c>
      <c r="C531" t="s">
        <v>1691</v>
      </c>
      <c r="D531" t="s">
        <v>1692</v>
      </c>
      <c r="E531" t="s">
        <v>152</v>
      </c>
      <c r="F531" t="s">
        <v>152</v>
      </c>
      <c r="G531" t="s">
        <v>18</v>
      </c>
      <c r="H531" t="s">
        <v>17</v>
      </c>
      <c r="I531" t="s">
        <v>21</v>
      </c>
      <c r="J531" s="10">
        <v>408117</v>
      </c>
      <c r="K531" t="s">
        <v>1764</v>
      </c>
      <c r="M531" s="10"/>
      <c r="R531" t="s">
        <v>13</v>
      </c>
      <c r="T531">
        <v>2400</v>
      </c>
      <c r="U531" t="e">
        <f>SUM(#REF!)</f>
        <v>#REF!</v>
      </c>
    </row>
    <row r="532" spans="1:22">
      <c r="A532" s="5" t="s">
        <v>1518</v>
      </c>
      <c r="B532" s="5">
        <v>59536</v>
      </c>
      <c r="C532" s="5" t="s">
        <v>1765</v>
      </c>
      <c r="D532" s="5" t="s">
        <v>1766</v>
      </c>
      <c r="E532" s="5" t="s">
        <v>1518</v>
      </c>
      <c r="F532" s="5" t="s">
        <v>1518</v>
      </c>
      <c r="G532" s="5" t="s">
        <v>295</v>
      </c>
      <c r="H532" s="5" t="s">
        <v>17</v>
      </c>
      <c r="I532" s="5" t="s">
        <v>21</v>
      </c>
      <c r="J532" s="5">
        <v>406876</v>
      </c>
      <c r="K532" s="5" t="s">
        <v>1767</v>
      </c>
      <c r="L532" s="5"/>
      <c r="M532" s="5"/>
      <c r="N532" s="5"/>
      <c r="O532" s="5"/>
      <c r="P532" s="5"/>
      <c r="Q532" s="5"/>
      <c r="R532" s="5" t="s">
        <v>13</v>
      </c>
      <c r="S532" s="5"/>
      <c r="T532" s="17">
        <v>15792.13</v>
      </c>
      <c r="U532" s="17" t="e">
        <f>SUM(#REF!)</f>
        <v>#REF!</v>
      </c>
      <c r="V532"/>
    </row>
    <row r="533" spans="1:22">
      <c r="A533" s="5" t="s">
        <v>1518</v>
      </c>
      <c r="B533" s="5">
        <v>59644</v>
      </c>
      <c r="C533" s="5" t="s">
        <v>1768</v>
      </c>
      <c r="D533" s="5" t="s">
        <v>1769</v>
      </c>
      <c r="E533" s="5" t="s">
        <v>1770</v>
      </c>
      <c r="F533" s="5" t="s">
        <v>1770</v>
      </c>
      <c r="G533" s="5" t="s">
        <v>1771</v>
      </c>
      <c r="H533" s="5" t="s">
        <v>17</v>
      </c>
      <c r="I533" s="5" t="s">
        <v>21</v>
      </c>
      <c r="J533" s="5">
        <v>397800</v>
      </c>
      <c r="K533" s="5" t="s">
        <v>1772</v>
      </c>
      <c r="L533" s="5"/>
      <c r="M533" s="5"/>
      <c r="N533" s="5"/>
      <c r="O533" s="5"/>
      <c r="P533" s="5"/>
      <c r="Q533" s="5"/>
      <c r="R533" s="5" t="s">
        <v>13</v>
      </c>
      <c r="S533" s="5"/>
      <c r="T533" s="17">
        <v>42.12</v>
      </c>
      <c r="U533" s="17" t="e">
        <f>SUM(#REF!)</f>
        <v>#REF!</v>
      </c>
      <c r="V533"/>
    </row>
    <row r="534" spans="1:22">
      <c r="A534" s="5" t="s">
        <v>1518</v>
      </c>
      <c r="B534" s="5">
        <v>59730</v>
      </c>
      <c r="C534" s="5" t="s">
        <v>1773</v>
      </c>
      <c r="D534" s="5" t="s">
        <v>1774</v>
      </c>
      <c r="E534" s="5" t="s">
        <v>1775</v>
      </c>
      <c r="F534" s="5" t="s">
        <v>1518</v>
      </c>
      <c r="G534" s="5" t="s">
        <v>1776</v>
      </c>
      <c r="H534" s="5" t="s">
        <v>17</v>
      </c>
      <c r="I534" s="5" t="s">
        <v>292</v>
      </c>
      <c r="J534" s="5">
        <v>25296</v>
      </c>
      <c r="K534" s="5" t="s">
        <v>1777</v>
      </c>
      <c r="L534" s="5"/>
      <c r="M534" s="5"/>
      <c r="N534" s="5"/>
      <c r="O534" s="5"/>
      <c r="P534" s="5"/>
      <c r="Q534" s="5"/>
      <c r="R534" s="5" t="s">
        <v>13</v>
      </c>
      <c r="S534" s="5"/>
      <c r="T534" s="17">
        <v>900</v>
      </c>
      <c r="U534" s="17" t="e">
        <f>SUM(#REF!)</f>
        <v>#REF!</v>
      </c>
      <c r="V534"/>
    </row>
    <row r="535" spans="1:22">
      <c r="A535" s="5" t="s">
        <v>1518</v>
      </c>
      <c r="B535" s="5">
        <v>59730</v>
      </c>
      <c r="C535" s="5" t="s">
        <v>1773</v>
      </c>
      <c r="D535" s="5" t="s">
        <v>1774</v>
      </c>
      <c r="E535" s="5" t="s">
        <v>1775</v>
      </c>
      <c r="F535" s="5" t="s">
        <v>1518</v>
      </c>
      <c r="G535" s="5" t="s">
        <v>1776</v>
      </c>
      <c r="H535" s="5" t="s">
        <v>17</v>
      </c>
      <c r="I535" s="5" t="s">
        <v>292</v>
      </c>
      <c r="J535" s="5">
        <v>386908</v>
      </c>
      <c r="K535" s="5" t="s">
        <v>1778</v>
      </c>
      <c r="L535" s="5"/>
      <c r="M535" s="5"/>
      <c r="N535" s="5"/>
      <c r="O535" s="5"/>
      <c r="P535" s="5"/>
      <c r="Q535" s="5"/>
      <c r="R535" s="5" t="s">
        <v>13</v>
      </c>
      <c r="S535" s="5"/>
      <c r="T535" s="17">
        <v>300</v>
      </c>
      <c r="U535" s="17" t="e">
        <f>SUM(#REF!)</f>
        <v>#REF!</v>
      </c>
      <c r="V535"/>
    </row>
    <row r="536" spans="1:22">
      <c r="A536" s="5" t="s">
        <v>1518</v>
      </c>
      <c r="B536" s="5">
        <v>59828</v>
      </c>
      <c r="C536" s="5" t="s">
        <v>1779</v>
      </c>
      <c r="D536" s="5" t="s">
        <v>1780</v>
      </c>
      <c r="E536" s="5" t="s">
        <v>1781</v>
      </c>
      <c r="F536" s="5" t="s">
        <v>1781</v>
      </c>
      <c r="G536" s="5"/>
      <c r="H536" s="5" t="s">
        <v>17</v>
      </c>
      <c r="I536" s="5" t="s">
        <v>292</v>
      </c>
      <c r="J536" s="5">
        <v>25394</v>
      </c>
      <c r="K536" s="5" t="s">
        <v>1782</v>
      </c>
      <c r="L536" s="5"/>
      <c r="M536" s="5"/>
      <c r="N536" s="5"/>
      <c r="O536" s="5"/>
      <c r="P536" s="5"/>
      <c r="Q536" s="5"/>
      <c r="R536" s="5" t="s">
        <v>13</v>
      </c>
      <c r="S536" s="5"/>
      <c r="T536" s="17">
        <v>100</v>
      </c>
      <c r="U536" s="17" t="e">
        <f>SUM(#REF!)</f>
        <v>#REF!</v>
      </c>
      <c r="V536"/>
    </row>
    <row r="537" spans="1:22">
      <c r="A537" s="5" t="s">
        <v>1518</v>
      </c>
      <c r="B537" s="5">
        <v>60229</v>
      </c>
      <c r="C537" s="5" t="s">
        <v>1783</v>
      </c>
      <c r="D537" s="5" t="s">
        <v>1784</v>
      </c>
      <c r="E537" s="5" t="s">
        <v>1785</v>
      </c>
      <c r="F537" s="5" t="s">
        <v>1785</v>
      </c>
      <c r="G537" s="5" t="s">
        <v>1786</v>
      </c>
      <c r="H537" s="5" t="s">
        <v>17</v>
      </c>
      <c r="I537" s="5" t="s">
        <v>55</v>
      </c>
      <c r="J537" s="5">
        <v>388548</v>
      </c>
      <c r="K537" s="5" t="s">
        <v>1787</v>
      </c>
      <c r="L537" s="5"/>
      <c r="M537" s="5"/>
      <c r="N537" s="5"/>
      <c r="O537" s="5"/>
      <c r="P537" s="5"/>
      <c r="Q537" s="5"/>
      <c r="R537" s="5" t="s">
        <v>13</v>
      </c>
      <c r="S537" s="5"/>
      <c r="T537" s="17">
        <v>3223.6</v>
      </c>
      <c r="U537" s="17" t="e">
        <f>SUM(#REF!)</f>
        <v>#REF!</v>
      </c>
      <c r="V537"/>
    </row>
    <row r="538" spans="1:22">
      <c r="A538" s="5" t="s">
        <v>1518</v>
      </c>
      <c r="B538" s="5">
        <v>60843</v>
      </c>
      <c r="C538" s="5" t="s">
        <v>1788</v>
      </c>
      <c r="D538" s="5" t="s">
        <v>1789</v>
      </c>
      <c r="E538" s="5" t="s">
        <v>1770</v>
      </c>
      <c r="F538" s="5" t="s">
        <v>1770</v>
      </c>
      <c r="G538" s="5"/>
      <c r="H538" s="5" t="s">
        <v>17</v>
      </c>
      <c r="I538" s="5" t="s">
        <v>21</v>
      </c>
      <c r="J538" s="5">
        <v>26409</v>
      </c>
      <c r="K538" s="5" t="s">
        <v>1790</v>
      </c>
      <c r="L538" s="5"/>
      <c r="M538" s="5"/>
      <c r="N538" s="5"/>
      <c r="O538" s="5"/>
      <c r="P538" s="5"/>
      <c r="Q538" s="5"/>
      <c r="R538" s="5" t="s">
        <v>13</v>
      </c>
      <c r="S538" s="5"/>
      <c r="T538" s="17">
        <v>12210.41</v>
      </c>
      <c r="U538" s="17" t="e">
        <f>SUM(#REF!)</f>
        <v>#REF!</v>
      </c>
      <c r="V538"/>
    </row>
    <row r="539" spans="1:22">
      <c r="A539" s="5" t="s">
        <v>1518</v>
      </c>
      <c r="B539" s="5">
        <v>60978</v>
      </c>
      <c r="C539" s="5" t="s">
        <v>1791</v>
      </c>
      <c r="D539" s="5" t="s">
        <v>1792</v>
      </c>
      <c r="E539" s="5" t="s">
        <v>1793</v>
      </c>
      <c r="F539" s="5" t="s">
        <v>1793</v>
      </c>
      <c r="G539" s="5"/>
      <c r="H539" s="5" t="s">
        <v>17</v>
      </c>
      <c r="I539" s="5" t="s">
        <v>1159</v>
      </c>
      <c r="J539" s="5">
        <v>26544</v>
      </c>
      <c r="K539" s="5" t="s">
        <v>1794</v>
      </c>
      <c r="L539" s="5"/>
      <c r="M539" s="5"/>
      <c r="N539" s="5"/>
      <c r="O539" s="5"/>
      <c r="P539" s="5"/>
      <c r="Q539" s="5"/>
      <c r="R539" s="5" t="s">
        <v>13</v>
      </c>
      <c r="S539" s="5"/>
      <c r="T539" s="17">
        <v>96.18</v>
      </c>
      <c r="U539" s="17" t="e">
        <f>SUM(#REF!)</f>
        <v>#REF!</v>
      </c>
      <c r="V539"/>
    </row>
    <row r="540" spans="1:22">
      <c r="A540" s="5" t="s">
        <v>1518</v>
      </c>
      <c r="B540" s="5">
        <v>61665</v>
      </c>
      <c r="C540" s="5" t="s">
        <v>1795</v>
      </c>
      <c r="D540" s="5" t="s">
        <v>1796</v>
      </c>
      <c r="E540" s="5" t="s">
        <v>1797</v>
      </c>
      <c r="F540" s="5" t="s">
        <v>1518</v>
      </c>
      <c r="G540" s="5"/>
      <c r="H540" s="5" t="s">
        <v>17</v>
      </c>
      <c r="I540" s="5" t="s">
        <v>55</v>
      </c>
      <c r="J540" s="5">
        <v>387152</v>
      </c>
      <c r="K540" s="5" t="s">
        <v>1798</v>
      </c>
      <c r="L540" s="5"/>
      <c r="M540" s="5"/>
      <c r="N540" s="5"/>
      <c r="O540" s="5"/>
      <c r="P540" s="5"/>
      <c r="Q540" s="5"/>
      <c r="R540" s="5" t="s">
        <v>13</v>
      </c>
      <c r="S540" s="5"/>
      <c r="T540" s="17">
        <v>27889</v>
      </c>
      <c r="U540" s="17" t="e">
        <f>SUM(#REF!)</f>
        <v>#REF!</v>
      </c>
      <c r="V540"/>
    </row>
    <row r="541" spans="1:22">
      <c r="A541" s="5" t="s">
        <v>1518</v>
      </c>
      <c r="B541" s="5">
        <v>62110</v>
      </c>
      <c r="C541" s="5" t="s">
        <v>1799</v>
      </c>
      <c r="D541" s="5" t="s">
        <v>1800</v>
      </c>
      <c r="E541" s="5" t="s">
        <v>1781</v>
      </c>
      <c r="F541" s="5" t="s">
        <v>1781</v>
      </c>
      <c r="G541" s="5"/>
      <c r="H541" s="5" t="s">
        <v>17</v>
      </c>
      <c r="I541" s="5" t="s">
        <v>1801</v>
      </c>
      <c r="J541" s="5">
        <v>27676</v>
      </c>
      <c r="K541" s="5" t="s">
        <v>1802</v>
      </c>
      <c r="L541" s="5"/>
      <c r="M541" s="5"/>
      <c r="N541" s="5"/>
      <c r="O541" s="5"/>
      <c r="P541" s="5"/>
      <c r="Q541" s="5"/>
      <c r="R541" s="5" t="s">
        <v>13</v>
      </c>
      <c r="S541" s="5"/>
      <c r="T541" s="17">
        <v>25</v>
      </c>
      <c r="U541" s="17" t="e">
        <f>SUM(#REF!)</f>
        <v>#REF!</v>
      </c>
      <c r="V541"/>
    </row>
    <row r="542" spans="1:22">
      <c r="A542" s="5" t="s">
        <v>1518</v>
      </c>
      <c r="B542" s="5">
        <v>62830</v>
      </c>
      <c r="C542" s="5" t="s">
        <v>1803</v>
      </c>
      <c r="D542" s="5" t="s">
        <v>1804</v>
      </c>
      <c r="E542" s="5" t="s">
        <v>1805</v>
      </c>
      <c r="F542" s="5" t="s">
        <v>1805</v>
      </c>
      <c r="G542" s="5" t="s">
        <v>610</v>
      </c>
      <c r="H542" s="5" t="s">
        <v>17</v>
      </c>
      <c r="I542" s="5" t="s">
        <v>55</v>
      </c>
      <c r="J542" s="5">
        <v>390313</v>
      </c>
      <c r="K542" s="5" t="s">
        <v>1806</v>
      </c>
      <c r="L542" s="5"/>
      <c r="M542" s="5"/>
      <c r="N542" s="5"/>
      <c r="O542" s="5"/>
      <c r="P542" s="5"/>
      <c r="Q542" s="5"/>
      <c r="R542" s="5" t="s">
        <v>13</v>
      </c>
      <c r="S542" s="5"/>
      <c r="T542" s="17">
        <v>18662.400000000001</v>
      </c>
      <c r="U542" s="17" t="e">
        <f>SUM(#REF!)</f>
        <v>#REF!</v>
      </c>
      <c r="V542"/>
    </row>
    <row r="543" spans="1:22">
      <c r="A543" s="5" t="s">
        <v>1518</v>
      </c>
      <c r="B543" s="5">
        <v>63188</v>
      </c>
      <c r="C543" s="5" t="s">
        <v>1807</v>
      </c>
      <c r="D543" s="5" t="s">
        <v>1808</v>
      </c>
      <c r="E543" s="5" t="s">
        <v>1770</v>
      </c>
      <c r="F543" s="5" t="s">
        <v>1770</v>
      </c>
      <c r="G543" s="5"/>
      <c r="H543" s="5" t="s">
        <v>17</v>
      </c>
      <c r="I543" s="5" t="s">
        <v>21</v>
      </c>
      <c r="J543" s="5">
        <v>387158</v>
      </c>
      <c r="K543" s="5" t="s">
        <v>1809</v>
      </c>
      <c r="L543" s="5"/>
      <c r="M543" s="5"/>
      <c r="N543" s="5"/>
      <c r="O543" s="5"/>
      <c r="P543" s="5"/>
      <c r="Q543" s="5"/>
      <c r="R543" s="5" t="s">
        <v>13</v>
      </c>
      <c r="S543" s="5"/>
      <c r="T543" s="17">
        <v>13729.05</v>
      </c>
      <c r="U543" s="17" t="e">
        <f>SUM(#REF!)</f>
        <v>#REF!</v>
      </c>
      <c r="V543"/>
    </row>
    <row r="544" spans="1:22">
      <c r="A544" s="5" t="s">
        <v>1518</v>
      </c>
      <c r="B544" s="5">
        <v>63407</v>
      </c>
      <c r="C544" s="5" t="s">
        <v>1810</v>
      </c>
      <c r="D544" s="5" t="s">
        <v>1811</v>
      </c>
      <c r="E544" s="5" t="s">
        <v>1812</v>
      </c>
      <c r="F544" s="5" t="s">
        <v>1499</v>
      </c>
      <c r="G544" s="5" t="s">
        <v>1813</v>
      </c>
      <c r="H544" s="5" t="s">
        <v>17</v>
      </c>
      <c r="I544" s="5" t="s">
        <v>292</v>
      </c>
      <c r="J544" s="5">
        <v>387227</v>
      </c>
      <c r="K544" s="5" t="s">
        <v>1814</v>
      </c>
      <c r="L544" s="5"/>
      <c r="M544" s="5"/>
      <c r="N544" s="5"/>
      <c r="O544" s="5"/>
      <c r="P544" s="5"/>
      <c r="Q544" s="5"/>
      <c r="R544" s="5" t="s">
        <v>13</v>
      </c>
      <c r="S544" s="5"/>
      <c r="T544" s="17">
        <v>9523.42</v>
      </c>
      <c r="U544" s="17" t="e">
        <f>SUM(#REF!)</f>
        <v>#REF!</v>
      </c>
      <c r="V544"/>
    </row>
    <row r="545" spans="1:22">
      <c r="A545" s="5" t="s">
        <v>1518</v>
      </c>
      <c r="B545" s="5">
        <v>63407</v>
      </c>
      <c r="C545" s="5" t="s">
        <v>1810</v>
      </c>
      <c r="D545" s="5" t="s">
        <v>1811</v>
      </c>
      <c r="E545" s="5" t="s">
        <v>1812</v>
      </c>
      <c r="F545" s="5" t="s">
        <v>1499</v>
      </c>
      <c r="G545" s="5" t="s">
        <v>1813</v>
      </c>
      <c r="H545" s="5" t="s">
        <v>17</v>
      </c>
      <c r="I545" s="5" t="s">
        <v>292</v>
      </c>
      <c r="J545" s="5">
        <v>390177</v>
      </c>
      <c r="K545" s="5" t="s">
        <v>1815</v>
      </c>
      <c r="L545" s="5"/>
      <c r="M545" s="5"/>
      <c r="N545" s="5"/>
      <c r="O545" s="5"/>
      <c r="P545" s="5"/>
      <c r="Q545" s="5"/>
      <c r="R545" s="5" t="s">
        <v>13</v>
      </c>
      <c r="S545" s="5"/>
      <c r="T545" s="17">
        <v>10917.64</v>
      </c>
      <c r="U545" s="17" t="e">
        <f>SUM(#REF!)</f>
        <v>#REF!</v>
      </c>
      <c r="V545"/>
    </row>
    <row r="546" spans="1:22">
      <c r="A546" s="5" t="s">
        <v>1518</v>
      </c>
      <c r="B546" s="5">
        <v>63618</v>
      </c>
      <c r="C546" s="5" t="s">
        <v>1816</v>
      </c>
      <c r="D546" s="5" t="s">
        <v>1817</v>
      </c>
      <c r="E546" s="5" t="s">
        <v>1518</v>
      </c>
      <c r="F546" s="5" t="s">
        <v>1518</v>
      </c>
      <c r="G546" s="5" t="s">
        <v>1818</v>
      </c>
      <c r="H546" s="5" t="s">
        <v>17</v>
      </c>
      <c r="I546" s="5" t="s">
        <v>21</v>
      </c>
      <c r="J546" s="5">
        <v>391738</v>
      </c>
      <c r="K546" s="5" t="s">
        <v>1819</v>
      </c>
      <c r="L546" s="5"/>
      <c r="M546" s="5"/>
      <c r="N546" s="5"/>
      <c r="O546" s="5"/>
      <c r="P546" s="5"/>
      <c r="Q546" s="5"/>
      <c r="R546" s="5" t="s">
        <v>13</v>
      </c>
      <c r="S546" s="5"/>
      <c r="T546" s="17">
        <v>9331.2000000000007</v>
      </c>
      <c r="U546" s="17" t="e">
        <f>SUM(#REF!)</f>
        <v>#REF!</v>
      </c>
      <c r="V546"/>
    </row>
    <row r="547" spans="1:22">
      <c r="A547" s="5" t="s">
        <v>1518</v>
      </c>
      <c r="B547" s="5">
        <v>63974</v>
      </c>
      <c r="C547" s="5" t="s">
        <v>1820</v>
      </c>
      <c r="D547" s="5" t="s">
        <v>1821</v>
      </c>
      <c r="E547" s="5" t="s">
        <v>1822</v>
      </c>
      <c r="F547" s="5" t="s">
        <v>1518</v>
      </c>
      <c r="G547" s="5" t="s">
        <v>1823</v>
      </c>
      <c r="H547" s="5" t="s">
        <v>17</v>
      </c>
      <c r="I547" s="5" t="s">
        <v>1824</v>
      </c>
      <c r="J547" s="5">
        <v>391347</v>
      </c>
      <c r="K547" s="5" t="s">
        <v>1825</v>
      </c>
      <c r="L547" s="5"/>
      <c r="M547" s="5"/>
      <c r="N547" s="5"/>
      <c r="O547" s="5"/>
      <c r="P547" s="5"/>
      <c r="Q547" s="5"/>
      <c r="R547" s="5" t="s">
        <v>13</v>
      </c>
      <c r="S547" s="5"/>
      <c r="T547" s="17">
        <v>13705.89</v>
      </c>
      <c r="U547" s="17" t="e">
        <f>SUM(#REF!)</f>
        <v>#REF!</v>
      </c>
      <c r="V547"/>
    </row>
    <row r="548" spans="1:22">
      <c r="A548" s="5" t="s">
        <v>1518</v>
      </c>
      <c r="B548" s="5">
        <v>63974</v>
      </c>
      <c r="C548" s="5" t="s">
        <v>1820</v>
      </c>
      <c r="D548" s="5" t="s">
        <v>1821</v>
      </c>
      <c r="E548" s="5" t="s">
        <v>1822</v>
      </c>
      <c r="F548" s="5" t="s">
        <v>1518</v>
      </c>
      <c r="G548" s="5" t="s">
        <v>1823</v>
      </c>
      <c r="H548" s="5" t="s">
        <v>17</v>
      </c>
      <c r="I548" s="5" t="s">
        <v>1824</v>
      </c>
      <c r="J548" s="5">
        <v>392058</v>
      </c>
      <c r="K548" s="5" t="s">
        <v>1826</v>
      </c>
      <c r="L548" s="5"/>
      <c r="M548" s="5"/>
      <c r="N548" s="5"/>
      <c r="O548" s="5"/>
      <c r="P548" s="5"/>
      <c r="Q548" s="5"/>
      <c r="R548" s="5" t="s">
        <v>13</v>
      </c>
      <c r="S548" s="5"/>
      <c r="T548" s="17">
        <v>10171.98</v>
      </c>
      <c r="U548" s="17" t="e">
        <f>SUM(#REF!)</f>
        <v>#REF!</v>
      </c>
      <c r="V548"/>
    </row>
    <row r="549" spans="1:22">
      <c r="A549" s="5" t="s">
        <v>1518</v>
      </c>
      <c r="B549" s="5">
        <v>64996</v>
      </c>
      <c r="C549" s="5" t="s">
        <v>1827</v>
      </c>
      <c r="D549" s="5" t="s">
        <v>1828</v>
      </c>
      <c r="E549" s="5" t="s">
        <v>1829</v>
      </c>
      <c r="F549" s="5" t="s">
        <v>1830</v>
      </c>
      <c r="G549" s="5"/>
      <c r="H549" s="5" t="s">
        <v>24</v>
      </c>
      <c r="I549" s="5" t="s">
        <v>25</v>
      </c>
      <c r="J549" s="5">
        <v>390314</v>
      </c>
      <c r="K549" s="5" t="s">
        <v>1831</v>
      </c>
      <c r="L549" s="5"/>
      <c r="M549" s="5"/>
      <c r="N549" s="5"/>
      <c r="O549" s="5"/>
      <c r="P549" s="5"/>
      <c r="Q549" s="5"/>
      <c r="R549" s="5" t="s">
        <v>13</v>
      </c>
      <c r="S549" s="5"/>
      <c r="T549" s="17">
        <v>9331.2000000000007</v>
      </c>
      <c r="U549" s="17" t="e">
        <f>SUM(#REF!)</f>
        <v>#REF!</v>
      </c>
      <c r="V549"/>
    </row>
    <row r="550" spans="1:22">
      <c r="A550" s="5" t="s">
        <v>1518</v>
      </c>
      <c r="B550" s="5">
        <v>65379</v>
      </c>
      <c r="C550" s="5" t="s">
        <v>1832</v>
      </c>
      <c r="D550" s="5" t="s">
        <v>1780</v>
      </c>
      <c r="E550" s="5" t="s">
        <v>1781</v>
      </c>
      <c r="F550" s="5" t="s">
        <v>1781</v>
      </c>
      <c r="G550" s="5"/>
      <c r="H550" s="5" t="s">
        <v>24</v>
      </c>
      <c r="I550" s="5" t="s">
        <v>25</v>
      </c>
      <c r="J550" s="5">
        <v>31757</v>
      </c>
      <c r="K550" s="5" t="s">
        <v>1833</v>
      </c>
      <c r="L550" s="5"/>
      <c r="M550" s="5"/>
      <c r="N550" s="5"/>
      <c r="O550" s="5"/>
      <c r="P550" s="5"/>
      <c r="Q550" s="5"/>
      <c r="R550" s="5" t="s">
        <v>13</v>
      </c>
      <c r="S550" s="5"/>
      <c r="T550" s="17">
        <v>180</v>
      </c>
      <c r="U550" s="17" t="e">
        <f>SUM(#REF!)</f>
        <v>#REF!</v>
      </c>
      <c r="V550"/>
    </row>
    <row r="551" spans="1:22">
      <c r="A551" s="5" t="s">
        <v>1518</v>
      </c>
      <c r="B551" s="5">
        <v>65402</v>
      </c>
      <c r="C551" s="5" t="s">
        <v>1835</v>
      </c>
      <c r="D551" s="5" t="s">
        <v>1780</v>
      </c>
      <c r="E551" s="5" t="s">
        <v>1781</v>
      </c>
      <c r="F551" s="5" t="s">
        <v>1781</v>
      </c>
      <c r="G551" s="5"/>
      <c r="H551" s="5" t="s">
        <v>24</v>
      </c>
      <c r="I551" s="5" t="s">
        <v>25</v>
      </c>
      <c r="J551" s="5">
        <v>31786</v>
      </c>
      <c r="K551" s="5" t="s">
        <v>1836</v>
      </c>
      <c r="L551" s="5"/>
      <c r="M551" s="5"/>
      <c r="N551" s="5"/>
      <c r="O551" s="5"/>
      <c r="P551" s="5"/>
      <c r="Q551" s="5"/>
      <c r="R551" s="5" t="s">
        <v>13</v>
      </c>
      <c r="S551" s="5"/>
      <c r="T551" s="17">
        <v>200</v>
      </c>
      <c r="U551" s="17" t="e">
        <f>SUM(#REF!)</f>
        <v>#REF!</v>
      </c>
      <c r="V551"/>
    </row>
    <row r="552" spans="1:22">
      <c r="A552" s="5" t="s">
        <v>1518</v>
      </c>
      <c r="B552" s="5">
        <v>65423</v>
      </c>
      <c r="C552" s="5" t="s">
        <v>1837</v>
      </c>
      <c r="D552" s="5" t="s">
        <v>1780</v>
      </c>
      <c r="E552" s="5" t="s">
        <v>1781</v>
      </c>
      <c r="F552" s="5" t="s">
        <v>1781</v>
      </c>
      <c r="G552" s="5"/>
      <c r="H552" s="5" t="s">
        <v>24</v>
      </c>
      <c r="I552" s="5" t="s">
        <v>25</v>
      </c>
      <c r="J552" s="5">
        <v>31811</v>
      </c>
      <c r="K552" s="5" t="s">
        <v>1838</v>
      </c>
      <c r="L552" s="5"/>
      <c r="M552" s="5"/>
      <c r="N552" s="5"/>
      <c r="O552" s="5"/>
      <c r="P552" s="5"/>
      <c r="Q552" s="5"/>
      <c r="R552" s="5" t="s">
        <v>13</v>
      </c>
      <c r="S552" s="5"/>
      <c r="T552" s="17">
        <v>250</v>
      </c>
      <c r="U552" s="17" t="e">
        <f>SUM(#REF!)</f>
        <v>#REF!</v>
      </c>
      <c r="V552"/>
    </row>
    <row r="553" spans="1:22">
      <c r="A553" s="5" t="s">
        <v>1518</v>
      </c>
      <c r="B553" s="5">
        <v>65459</v>
      </c>
      <c r="C553" s="5" t="s">
        <v>1839</v>
      </c>
      <c r="D553" s="5" t="s">
        <v>1780</v>
      </c>
      <c r="E553" s="5" t="s">
        <v>1781</v>
      </c>
      <c r="F553" s="5" t="s">
        <v>1781</v>
      </c>
      <c r="G553" s="5"/>
      <c r="H553" s="5" t="s">
        <v>24</v>
      </c>
      <c r="I553" s="5" t="s">
        <v>25</v>
      </c>
      <c r="J553" s="5">
        <v>31855</v>
      </c>
      <c r="K553" s="5" t="s">
        <v>1840</v>
      </c>
      <c r="L553" s="5"/>
      <c r="M553" s="5"/>
      <c r="N553" s="5"/>
      <c r="O553" s="5"/>
      <c r="P553" s="5"/>
      <c r="Q553" s="5"/>
      <c r="R553" s="5" t="s">
        <v>13</v>
      </c>
      <c r="S553" s="5"/>
      <c r="T553" s="17">
        <v>2442.08</v>
      </c>
      <c r="U553" s="17" t="e">
        <f>SUM(#REF!)</f>
        <v>#REF!</v>
      </c>
      <c r="V553"/>
    </row>
    <row r="554" spans="1:22">
      <c r="A554" s="5" t="s">
        <v>1518</v>
      </c>
      <c r="B554" s="5">
        <v>65471</v>
      </c>
      <c r="C554" s="5" t="s">
        <v>1841</v>
      </c>
      <c r="D554" s="5" t="s">
        <v>1780</v>
      </c>
      <c r="E554" s="5" t="s">
        <v>1781</v>
      </c>
      <c r="F554" s="5" t="s">
        <v>1781</v>
      </c>
      <c r="G554" s="5"/>
      <c r="H554" s="5" t="s">
        <v>24</v>
      </c>
      <c r="I554" s="5" t="s">
        <v>25</v>
      </c>
      <c r="J554" s="5">
        <v>31869</v>
      </c>
      <c r="K554" s="5" t="s">
        <v>1842</v>
      </c>
      <c r="L554" s="5"/>
      <c r="M554" s="5"/>
      <c r="N554" s="5"/>
      <c r="O554" s="5"/>
      <c r="P554" s="5"/>
      <c r="Q554" s="5"/>
      <c r="R554" s="5" t="s">
        <v>13</v>
      </c>
      <c r="S554" s="5"/>
      <c r="T554" s="17">
        <v>410</v>
      </c>
      <c r="U554" s="17" t="e">
        <f>SUM(#REF!)</f>
        <v>#REF!</v>
      </c>
      <c r="V554"/>
    </row>
    <row r="555" spans="1:22">
      <c r="A555" s="5" t="s">
        <v>1518</v>
      </c>
      <c r="B555" s="5">
        <v>65494</v>
      </c>
      <c r="C555" s="5" t="s">
        <v>1843</v>
      </c>
      <c r="D555" s="5" t="s">
        <v>1780</v>
      </c>
      <c r="E555" s="5" t="s">
        <v>1781</v>
      </c>
      <c r="F555" s="5" t="s">
        <v>1781</v>
      </c>
      <c r="G555" s="5"/>
      <c r="H555" s="5" t="s">
        <v>24</v>
      </c>
      <c r="I555" s="5" t="s">
        <v>25</v>
      </c>
      <c r="J555" s="5">
        <v>31895</v>
      </c>
      <c r="K555" s="5" t="s">
        <v>1844</v>
      </c>
      <c r="L555" s="5"/>
      <c r="M555" s="5"/>
      <c r="N555" s="5"/>
      <c r="O555" s="5"/>
      <c r="P555" s="5"/>
      <c r="Q555" s="5"/>
      <c r="R555" s="5" t="s">
        <v>13</v>
      </c>
      <c r="S555" s="5"/>
      <c r="T555" s="17">
        <v>200</v>
      </c>
      <c r="U555" s="17" t="e">
        <f>SUM(#REF!)</f>
        <v>#REF!</v>
      </c>
      <c r="V555"/>
    </row>
    <row r="556" spans="1:22">
      <c r="A556" s="5" t="s">
        <v>1518</v>
      </c>
      <c r="B556" s="5">
        <v>65510</v>
      </c>
      <c r="C556" s="5" t="s">
        <v>1845</v>
      </c>
      <c r="D556" s="5" t="s">
        <v>1846</v>
      </c>
      <c r="E556" s="5" t="s">
        <v>1847</v>
      </c>
      <c r="F556" s="5" t="s">
        <v>1848</v>
      </c>
      <c r="G556" s="5"/>
      <c r="H556" s="5" t="s">
        <v>24</v>
      </c>
      <c r="I556" s="5" t="s">
        <v>25</v>
      </c>
      <c r="J556" s="5">
        <v>31935</v>
      </c>
      <c r="K556" s="5" t="s">
        <v>1849</v>
      </c>
      <c r="L556" s="5"/>
      <c r="M556" s="5"/>
      <c r="N556" s="5"/>
      <c r="O556" s="5"/>
      <c r="P556" s="5"/>
      <c r="Q556" s="5"/>
      <c r="R556" s="5" t="s">
        <v>13</v>
      </c>
      <c r="S556" s="5"/>
      <c r="T556" s="17">
        <v>200</v>
      </c>
      <c r="U556" s="17" t="e">
        <f>SUM(#REF!)</f>
        <v>#REF!</v>
      </c>
      <c r="V556"/>
    </row>
    <row r="557" spans="1:22">
      <c r="A557" s="5" t="s">
        <v>1518</v>
      </c>
      <c r="B557" s="5">
        <v>65580</v>
      </c>
      <c r="C557" s="5" t="s">
        <v>1845</v>
      </c>
      <c r="D557" s="5" t="s">
        <v>1850</v>
      </c>
      <c r="E557" s="5" t="s">
        <v>1847</v>
      </c>
      <c r="F557" s="5" t="s">
        <v>1848</v>
      </c>
      <c r="G557" s="5"/>
      <c r="H557" s="5" t="s">
        <v>24</v>
      </c>
      <c r="I557" s="5" t="s">
        <v>25</v>
      </c>
      <c r="J557" s="5">
        <v>32014</v>
      </c>
      <c r="K557" s="5" t="s">
        <v>1851</v>
      </c>
      <c r="L557" s="5"/>
      <c r="M557" s="5"/>
      <c r="N557" s="5"/>
      <c r="O557" s="5"/>
      <c r="P557" s="5"/>
      <c r="Q557" s="5"/>
      <c r="R557" s="5" t="s">
        <v>13</v>
      </c>
      <c r="S557" s="5"/>
      <c r="T557" s="17">
        <v>200</v>
      </c>
      <c r="U557" s="17" t="e">
        <f>SUM(#REF!)</f>
        <v>#REF!</v>
      </c>
      <c r="V557"/>
    </row>
    <row r="558" spans="1:22">
      <c r="A558" s="5" t="s">
        <v>1518</v>
      </c>
      <c r="B558" s="5">
        <v>66154</v>
      </c>
      <c r="C558" s="5" t="s">
        <v>1852</v>
      </c>
      <c r="D558" s="5" t="s">
        <v>1792</v>
      </c>
      <c r="E558" s="5" t="s">
        <v>1793</v>
      </c>
      <c r="F558" s="5" t="s">
        <v>1793</v>
      </c>
      <c r="G558" s="5"/>
      <c r="H558" s="5" t="s">
        <v>24</v>
      </c>
      <c r="I558" s="5" t="s">
        <v>25</v>
      </c>
      <c r="J558" s="5">
        <v>32764</v>
      </c>
      <c r="K558" s="5" t="s">
        <v>1853</v>
      </c>
      <c r="L558" s="5"/>
      <c r="M558" s="5"/>
      <c r="N558" s="5"/>
      <c r="O558" s="5"/>
      <c r="P558" s="5"/>
      <c r="Q558" s="5"/>
      <c r="R558" s="5" t="s">
        <v>13</v>
      </c>
      <c r="S558" s="5"/>
      <c r="T558" s="17">
        <v>5</v>
      </c>
      <c r="U558" s="17" t="e">
        <f>SUM(#REF!)</f>
        <v>#REF!</v>
      </c>
      <c r="V558"/>
    </row>
    <row r="559" spans="1:22">
      <c r="A559" s="5" t="s">
        <v>1518</v>
      </c>
      <c r="B559" s="5">
        <v>70468</v>
      </c>
      <c r="C559" s="5" t="s">
        <v>1854</v>
      </c>
      <c r="D559" s="5" t="s">
        <v>1855</v>
      </c>
      <c r="E559" s="5" t="s">
        <v>1856</v>
      </c>
      <c r="F559" s="5" t="s">
        <v>1857</v>
      </c>
      <c r="G559" s="5" t="s">
        <v>1854</v>
      </c>
      <c r="H559" s="5" t="s">
        <v>15</v>
      </c>
      <c r="I559" s="5" t="s">
        <v>41</v>
      </c>
      <c r="J559" s="5">
        <v>107182</v>
      </c>
      <c r="K559" s="5" t="s">
        <v>1858</v>
      </c>
      <c r="L559" s="5"/>
      <c r="M559" s="5"/>
      <c r="N559" s="5"/>
      <c r="O559" s="5"/>
      <c r="P559" s="5"/>
      <c r="Q559" s="5"/>
      <c r="R559" s="5" t="s">
        <v>13</v>
      </c>
      <c r="S559" s="5"/>
      <c r="T559" s="17">
        <v>1628.08</v>
      </c>
      <c r="U559" s="17" t="e">
        <f>SUM(#REF!)</f>
        <v>#REF!</v>
      </c>
      <c r="V559"/>
    </row>
    <row r="560" spans="1:22">
      <c r="A560" s="5" t="s">
        <v>1518</v>
      </c>
      <c r="B560" s="5">
        <v>70480</v>
      </c>
      <c r="C560" s="5" t="s">
        <v>1859</v>
      </c>
      <c r="D560" s="5" t="s">
        <v>1860</v>
      </c>
      <c r="E560" s="5" t="s">
        <v>1861</v>
      </c>
      <c r="F560" s="5" t="s">
        <v>1862</v>
      </c>
      <c r="G560" s="5" t="s">
        <v>610</v>
      </c>
      <c r="H560" s="5" t="s">
        <v>15</v>
      </c>
      <c r="I560" s="5"/>
      <c r="J560" s="5">
        <v>107750</v>
      </c>
      <c r="K560" s="5" t="s">
        <v>1863</v>
      </c>
      <c r="L560" s="5"/>
      <c r="M560" s="5"/>
      <c r="N560" s="5"/>
      <c r="O560" s="5"/>
      <c r="P560" s="5"/>
      <c r="Q560" s="5"/>
      <c r="R560" s="5" t="s">
        <v>13</v>
      </c>
      <c r="S560" s="5"/>
      <c r="T560" s="17">
        <v>55.83</v>
      </c>
      <c r="U560" s="17" t="e">
        <f>SUM(#REF!)</f>
        <v>#REF!</v>
      </c>
      <c r="V560"/>
    </row>
    <row r="561" spans="1:22">
      <c r="A561" s="5" t="s">
        <v>1518</v>
      </c>
      <c r="B561" s="5">
        <v>70911</v>
      </c>
      <c r="C561" s="5" t="s">
        <v>1865</v>
      </c>
      <c r="D561" s="5" t="s">
        <v>1866</v>
      </c>
      <c r="E561" s="5" t="s">
        <v>1861</v>
      </c>
      <c r="F561" s="5" t="s">
        <v>1862</v>
      </c>
      <c r="G561" s="5"/>
      <c r="H561" s="5" t="s">
        <v>15</v>
      </c>
      <c r="I561" s="5"/>
      <c r="J561" s="5">
        <v>102764</v>
      </c>
      <c r="K561" s="5" t="s">
        <v>1867</v>
      </c>
      <c r="L561" s="5"/>
      <c r="M561" s="5"/>
      <c r="N561" s="5"/>
      <c r="O561" s="5"/>
      <c r="P561" s="5"/>
      <c r="Q561" s="5"/>
      <c r="R561" s="5" t="s">
        <v>13</v>
      </c>
      <c r="S561" s="5"/>
      <c r="T561" s="17">
        <v>13.03</v>
      </c>
      <c r="U561" s="17" t="e">
        <f>SUM(#REF!)</f>
        <v>#REF!</v>
      </c>
      <c r="V561"/>
    </row>
    <row r="562" spans="1:22">
      <c r="A562" s="5" t="s">
        <v>1518</v>
      </c>
      <c r="B562" s="5">
        <v>71038</v>
      </c>
      <c r="C562" s="5" t="s">
        <v>1868</v>
      </c>
      <c r="D562" s="5" t="s">
        <v>1869</v>
      </c>
      <c r="E562" s="5" t="s">
        <v>1870</v>
      </c>
      <c r="F562" s="5" t="s">
        <v>1848</v>
      </c>
      <c r="G562" s="5" t="s">
        <v>1871</v>
      </c>
      <c r="H562" s="5" t="s">
        <v>15</v>
      </c>
      <c r="I562" s="5"/>
      <c r="J562" s="5">
        <v>128476</v>
      </c>
      <c r="K562" s="5" t="s">
        <v>1872</v>
      </c>
      <c r="L562" s="5"/>
      <c r="M562" s="5"/>
      <c r="N562" s="5"/>
      <c r="O562" s="5"/>
      <c r="P562" s="5"/>
      <c r="Q562" s="5"/>
      <c r="R562" s="5" t="s">
        <v>13</v>
      </c>
      <c r="S562" s="5"/>
      <c r="T562" s="17">
        <v>8.33</v>
      </c>
      <c r="U562" s="17" t="e">
        <f>SUM(#REF!)</f>
        <v>#REF!</v>
      </c>
      <c r="V562"/>
    </row>
    <row r="563" spans="1:22">
      <c r="A563" s="5" t="s">
        <v>1518</v>
      </c>
      <c r="B563" s="5">
        <v>71297</v>
      </c>
      <c r="C563" s="5" t="s">
        <v>1873</v>
      </c>
      <c r="D563" s="5" t="s">
        <v>1874</v>
      </c>
      <c r="E563" s="5" t="s">
        <v>1875</v>
      </c>
      <c r="F563" s="5" t="s">
        <v>1876</v>
      </c>
      <c r="G563" s="5"/>
      <c r="H563" s="5" t="s">
        <v>15</v>
      </c>
      <c r="I563" s="5"/>
      <c r="J563" s="5">
        <v>82936</v>
      </c>
      <c r="K563" s="5" t="s">
        <v>1877</v>
      </c>
      <c r="L563" s="5"/>
      <c r="M563" s="5"/>
      <c r="N563" s="5"/>
      <c r="O563" s="5"/>
      <c r="P563" s="5"/>
      <c r="Q563" s="5"/>
      <c r="R563" s="5" t="s">
        <v>13</v>
      </c>
      <c r="S563" s="5"/>
      <c r="T563" s="17">
        <v>6146.96</v>
      </c>
      <c r="U563" s="17" t="e">
        <f>SUM(#REF!)</f>
        <v>#REF!</v>
      </c>
      <c r="V563"/>
    </row>
    <row r="564" spans="1:22">
      <c r="A564" s="5" t="s">
        <v>1518</v>
      </c>
      <c r="B564" s="5">
        <v>73815</v>
      </c>
      <c r="C564" s="5" t="s">
        <v>1879</v>
      </c>
      <c r="D564" s="5" t="s">
        <v>1880</v>
      </c>
      <c r="E564" s="5" t="s">
        <v>1881</v>
      </c>
      <c r="F564" s="5" t="s">
        <v>1848</v>
      </c>
      <c r="G564" s="5"/>
      <c r="H564" s="5" t="s">
        <v>15</v>
      </c>
      <c r="I564" s="5"/>
      <c r="J564" s="5">
        <v>106434</v>
      </c>
      <c r="K564" s="5" t="s">
        <v>1882</v>
      </c>
      <c r="L564" s="5"/>
      <c r="M564" s="5"/>
      <c r="N564" s="5"/>
      <c r="O564" s="5"/>
      <c r="P564" s="5"/>
      <c r="Q564" s="5"/>
      <c r="R564" s="5" t="s">
        <v>13</v>
      </c>
      <c r="S564" s="5"/>
      <c r="T564" s="17">
        <v>0.83</v>
      </c>
      <c r="U564" s="17" t="e">
        <f>SUM(#REF!)</f>
        <v>#REF!</v>
      </c>
      <c r="V564"/>
    </row>
    <row r="565" spans="1:22">
      <c r="A565" s="5" t="s">
        <v>1518</v>
      </c>
      <c r="B565" s="5">
        <v>74273</v>
      </c>
      <c r="C565" s="5">
        <v>11813</v>
      </c>
      <c r="D565" s="5" t="s">
        <v>1883</v>
      </c>
      <c r="E565" s="5" t="s">
        <v>1884</v>
      </c>
      <c r="F565" s="5" t="s">
        <v>1884</v>
      </c>
      <c r="G565" s="5" t="s">
        <v>15</v>
      </c>
      <c r="H565" s="5" t="s">
        <v>15</v>
      </c>
      <c r="I565" s="5"/>
      <c r="J565" s="5">
        <v>392553</v>
      </c>
      <c r="K565" s="5" t="s">
        <v>1885</v>
      </c>
      <c r="L565" s="5"/>
      <c r="M565" s="5"/>
      <c r="N565" s="5"/>
      <c r="O565" s="5"/>
      <c r="P565" s="5"/>
      <c r="Q565" s="5"/>
      <c r="R565" s="5" t="s">
        <v>13</v>
      </c>
      <c r="S565" s="5"/>
      <c r="T565" s="17">
        <v>28280.53</v>
      </c>
      <c r="U565" s="17" t="e">
        <f>SUM(#REF!)</f>
        <v>#REF!</v>
      </c>
      <c r="V565"/>
    </row>
    <row r="566" spans="1:22">
      <c r="A566" s="5" t="s">
        <v>1518</v>
      </c>
      <c r="B566" s="5">
        <v>74818</v>
      </c>
      <c r="C566" s="5" t="s">
        <v>1886</v>
      </c>
      <c r="D566" s="5" t="s">
        <v>1887</v>
      </c>
      <c r="E566" s="5" t="s">
        <v>1888</v>
      </c>
      <c r="F566" s="5" t="s">
        <v>1889</v>
      </c>
      <c r="G566" s="5" t="s">
        <v>1890</v>
      </c>
      <c r="H566" s="5" t="s">
        <v>15</v>
      </c>
      <c r="I566" s="5"/>
      <c r="J566" s="5">
        <v>82627</v>
      </c>
      <c r="K566" s="5" t="s">
        <v>1891</v>
      </c>
      <c r="L566" s="5"/>
      <c r="M566" s="5"/>
      <c r="N566" s="5"/>
      <c r="O566" s="5"/>
      <c r="P566" s="5"/>
      <c r="Q566" s="5"/>
      <c r="R566" s="5" t="s">
        <v>13</v>
      </c>
      <c r="S566" s="5"/>
      <c r="T566" s="17">
        <v>83.04</v>
      </c>
      <c r="U566" s="17" t="e">
        <f>SUM(#REF!)</f>
        <v>#REF!</v>
      </c>
      <c r="V566"/>
    </row>
    <row r="567" spans="1:22">
      <c r="A567" s="5" t="s">
        <v>1518</v>
      </c>
      <c r="B567" s="5">
        <v>75915</v>
      </c>
      <c r="C567" s="5" t="s">
        <v>1892</v>
      </c>
      <c r="D567" s="5" t="s">
        <v>1893</v>
      </c>
      <c r="E567" s="5" t="s">
        <v>1894</v>
      </c>
      <c r="F567" s="5" t="s">
        <v>1893</v>
      </c>
      <c r="G567" s="5" t="s">
        <v>1895</v>
      </c>
      <c r="H567" s="5" t="s">
        <v>15</v>
      </c>
      <c r="I567" s="5"/>
      <c r="J567" s="5">
        <v>92006</v>
      </c>
      <c r="K567" s="5" t="s">
        <v>1896</v>
      </c>
      <c r="L567" s="5"/>
      <c r="M567" s="5"/>
      <c r="N567" s="5"/>
      <c r="O567" s="5"/>
      <c r="P567" s="5"/>
      <c r="Q567" s="5"/>
      <c r="R567" s="5" t="s">
        <v>13</v>
      </c>
      <c r="S567" s="5"/>
      <c r="T567" s="17">
        <v>7890.19</v>
      </c>
      <c r="U567" s="17" t="e">
        <f>SUM(#REF!)</f>
        <v>#REF!</v>
      </c>
      <c r="V567"/>
    </row>
    <row r="568" spans="1:22">
      <c r="A568" s="5" t="s">
        <v>1518</v>
      </c>
      <c r="B568" s="5">
        <v>75934</v>
      </c>
      <c r="C568" s="5" t="s">
        <v>1897</v>
      </c>
      <c r="D568" s="5" t="s">
        <v>1898</v>
      </c>
      <c r="E568" s="5" t="s">
        <v>1898</v>
      </c>
      <c r="F568" s="5" t="s">
        <v>1898</v>
      </c>
      <c r="G568" s="5"/>
      <c r="H568" s="5" t="s">
        <v>15</v>
      </c>
      <c r="I568" s="5"/>
      <c r="J568" s="5">
        <v>91171</v>
      </c>
      <c r="K568" s="5" t="s">
        <v>1899</v>
      </c>
      <c r="L568" s="5"/>
      <c r="M568" s="5"/>
      <c r="N568" s="5"/>
      <c r="O568" s="5"/>
      <c r="P568" s="5"/>
      <c r="Q568" s="5"/>
      <c r="R568" s="5" t="s">
        <v>13</v>
      </c>
      <c r="S568" s="5"/>
      <c r="T568" s="17">
        <v>4.17</v>
      </c>
      <c r="U568" s="17" t="e">
        <f>SUM(#REF!)</f>
        <v>#REF!</v>
      </c>
      <c r="V568"/>
    </row>
    <row r="569" spans="1:22">
      <c r="A569" s="5" t="s">
        <v>1518</v>
      </c>
      <c r="B569" s="5">
        <v>75978</v>
      </c>
      <c r="C569" s="5" t="s">
        <v>1900</v>
      </c>
      <c r="D569" s="5" t="s">
        <v>639</v>
      </c>
      <c r="E569" s="5" t="s">
        <v>1901</v>
      </c>
      <c r="F569" s="5" t="s">
        <v>1901</v>
      </c>
      <c r="G569" s="5" t="s">
        <v>1902</v>
      </c>
      <c r="H569" s="5" t="s">
        <v>15</v>
      </c>
      <c r="I569" s="5"/>
      <c r="J569" s="5">
        <v>91327</v>
      </c>
      <c r="K569" s="5" t="s">
        <v>1903</v>
      </c>
      <c r="L569" s="5"/>
      <c r="M569" s="5"/>
      <c r="N569" s="5"/>
      <c r="O569" s="5"/>
      <c r="P569" s="5"/>
      <c r="Q569" s="5"/>
      <c r="R569" s="5" t="s">
        <v>13</v>
      </c>
      <c r="S569" s="5"/>
      <c r="T569" s="17">
        <v>8.33</v>
      </c>
      <c r="U569" s="17" t="e">
        <f>SUM(#REF!)</f>
        <v>#REF!</v>
      </c>
      <c r="V569"/>
    </row>
    <row r="570" spans="1:22">
      <c r="A570" s="5" t="s">
        <v>1518</v>
      </c>
      <c r="B570" s="5">
        <v>76314</v>
      </c>
      <c r="C570" s="5" t="s">
        <v>1905</v>
      </c>
      <c r="D570" s="5" t="s">
        <v>1906</v>
      </c>
      <c r="E570" s="5" t="s">
        <v>1907</v>
      </c>
      <c r="F570" s="5" t="s">
        <v>1907</v>
      </c>
      <c r="G570" s="5" t="s">
        <v>1908</v>
      </c>
      <c r="H570" s="5" t="s">
        <v>15</v>
      </c>
      <c r="I570" s="5"/>
      <c r="J570" s="5">
        <v>400430</v>
      </c>
      <c r="K570" s="5" t="s">
        <v>1909</v>
      </c>
      <c r="L570" s="5"/>
      <c r="M570" s="5"/>
      <c r="N570" s="5"/>
      <c r="O570" s="5"/>
      <c r="P570" s="5"/>
      <c r="Q570" s="5"/>
      <c r="R570" s="5" t="s">
        <v>1683</v>
      </c>
      <c r="S570" s="5" t="s">
        <v>1910</v>
      </c>
      <c r="T570" s="17">
        <v>28481.24</v>
      </c>
      <c r="U570" s="17" t="e">
        <f>SUM(#REF!)</f>
        <v>#REF!</v>
      </c>
      <c r="V570"/>
    </row>
    <row r="571" spans="1:22">
      <c r="A571" s="5" t="s">
        <v>1518</v>
      </c>
      <c r="B571" s="5">
        <v>76658</v>
      </c>
      <c r="C571" s="5" t="s">
        <v>1911</v>
      </c>
      <c r="D571" s="5" t="s">
        <v>1912</v>
      </c>
      <c r="E571" s="5" t="s">
        <v>1913</v>
      </c>
      <c r="F571" s="5" t="s">
        <v>1914</v>
      </c>
      <c r="G571" s="5" t="s">
        <v>1915</v>
      </c>
      <c r="H571" s="5" t="s">
        <v>15</v>
      </c>
      <c r="I571" s="5"/>
      <c r="J571" s="5">
        <v>91830</v>
      </c>
      <c r="K571" s="5" t="s">
        <v>1916</v>
      </c>
      <c r="L571" s="5"/>
      <c r="M571" s="5"/>
      <c r="N571" s="5"/>
      <c r="O571" s="5"/>
      <c r="P571" s="5"/>
      <c r="Q571" s="5"/>
      <c r="R571" s="5" t="s">
        <v>13</v>
      </c>
      <c r="S571" s="5"/>
      <c r="T571" s="17">
        <v>257.33</v>
      </c>
      <c r="U571" s="17" t="e">
        <f>SUM(#REF!)</f>
        <v>#REF!</v>
      </c>
      <c r="V571"/>
    </row>
    <row r="572" spans="1:22">
      <c r="A572" s="5" t="s">
        <v>1518</v>
      </c>
      <c r="B572" s="5">
        <v>76727</v>
      </c>
      <c r="C572" s="5" t="s">
        <v>1918</v>
      </c>
      <c r="D572" s="5" t="s">
        <v>1919</v>
      </c>
      <c r="E572" s="5" t="s">
        <v>1861</v>
      </c>
      <c r="F572" s="5" t="s">
        <v>1862</v>
      </c>
      <c r="G572" s="5"/>
      <c r="H572" s="5" t="s">
        <v>15</v>
      </c>
      <c r="I572" s="5"/>
      <c r="J572" s="5">
        <v>100577</v>
      </c>
      <c r="K572" s="5" t="s">
        <v>1920</v>
      </c>
      <c r="L572" s="5"/>
      <c r="M572" s="5"/>
      <c r="N572" s="5"/>
      <c r="O572" s="5"/>
      <c r="P572" s="5"/>
      <c r="Q572" s="5"/>
      <c r="R572" s="5" t="s">
        <v>13</v>
      </c>
      <c r="S572" s="5"/>
      <c r="T572" s="17">
        <v>44.37</v>
      </c>
      <c r="U572" s="17" t="e">
        <f>SUM(#REF!)</f>
        <v>#REF!</v>
      </c>
      <c r="V572"/>
    </row>
    <row r="573" spans="1:22">
      <c r="A573" s="5" t="s">
        <v>1518</v>
      </c>
      <c r="B573" s="5">
        <v>76980</v>
      </c>
      <c r="C573" s="5" t="s">
        <v>1921</v>
      </c>
      <c r="D573" s="5" t="s">
        <v>1922</v>
      </c>
      <c r="E573" s="5" t="s">
        <v>1913</v>
      </c>
      <c r="F573" s="5" t="s">
        <v>1914</v>
      </c>
      <c r="G573" s="5" t="s">
        <v>1923</v>
      </c>
      <c r="H573" s="5" t="s">
        <v>15</v>
      </c>
      <c r="I573" s="5"/>
      <c r="J573" s="5">
        <v>131722</v>
      </c>
      <c r="K573" s="5" t="s">
        <v>1924</v>
      </c>
      <c r="L573" s="5"/>
      <c r="M573" s="5"/>
      <c r="N573" s="5"/>
      <c r="O573" s="5"/>
      <c r="P573" s="5"/>
      <c r="Q573" s="5"/>
      <c r="R573" s="5" t="s">
        <v>13</v>
      </c>
      <c r="S573" s="5"/>
      <c r="T573" s="17">
        <v>54.17</v>
      </c>
      <c r="U573" s="17" t="e">
        <f>SUM(#REF!)</f>
        <v>#REF!</v>
      </c>
      <c r="V573"/>
    </row>
    <row r="574" spans="1:22">
      <c r="A574" s="5" t="s">
        <v>1518</v>
      </c>
      <c r="B574" s="5">
        <v>77222</v>
      </c>
      <c r="C574" s="5" t="s">
        <v>1925</v>
      </c>
      <c r="D574" s="5" t="s">
        <v>639</v>
      </c>
      <c r="E574" s="5" t="s">
        <v>1926</v>
      </c>
      <c r="F574" s="5" t="s">
        <v>1893</v>
      </c>
      <c r="G574" s="5" t="s">
        <v>1927</v>
      </c>
      <c r="H574" s="5" t="s">
        <v>15</v>
      </c>
      <c r="I574" s="5"/>
      <c r="J574" s="5">
        <v>394305</v>
      </c>
      <c r="K574" s="5" t="s">
        <v>1928</v>
      </c>
      <c r="L574" s="5"/>
      <c r="M574" s="5"/>
      <c r="N574" s="5"/>
      <c r="O574" s="5"/>
      <c r="P574" s="5"/>
      <c r="Q574" s="5"/>
      <c r="R574" s="5" t="s">
        <v>13</v>
      </c>
      <c r="S574" s="5"/>
      <c r="T574" s="17">
        <v>10108.93</v>
      </c>
      <c r="U574" s="17" t="e">
        <f>SUM(#REF!)</f>
        <v>#REF!</v>
      </c>
      <c r="V574"/>
    </row>
    <row r="575" spans="1:22">
      <c r="A575" s="5" t="s">
        <v>1518</v>
      </c>
      <c r="B575" s="5">
        <v>77561</v>
      </c>
      <c r="C575" s="5" t="s">
        <v>1929</v>
      </c>
      <c r="D575" s="5" t="s">
        <v>1930</v>
      </c>
      <c r="E575" s="5" t="s">
        <v>1931</v>
      </c>
      <c r="F575" s="5" t="s">
        <v>1518</v>
      </c>
      <c r="G575" s="5" t="s">
        <v>610</v>
      </c>
      <c r="H575" s="5" t="s">
        <v>15</v>
      </c>
      <c r="I575" s="5"/>
      <c r="J575" s="5">
        <v>398207</v>
      </c>
      <c r="K575" s="5" t="s">
        <v>1932</v>
      </c>
      <c r="L575" s="5"/>
      <c r="M575" s="5"/>
      <c r="N575" s="5"/>
      <c r="O575" s="5"/>
      <c r="P575" s="5"/>
      <c r="Q575" s="5"/>
      <c r="R575" s="5" t="s">
        <v>13</v>
      </c>
      <c r="S575" s="5"/>
      <c r="T575" s="17">
        <v>4.17</v>
      </c>
      <c r="U575" s="17" t="e">
        <f>SUM(#REF!)</f>
        <v>#REF!</v>
      </c>
      <c r="V575"/>
    </row>
    <row r="576" spans="1:22">
      <c r="A576" s="5" t="s">
        <v>1518</v>
      </c>
      <c r="B576" s="5">
        <v>78317</v>
      </c>
      <c r="C576" s="5" t="s">
        <v>1934</v>
      </c>
      <c r="D576" s="5" t="s">
        <v>1935</v>
      </c>
      <c r="E576" s="5" t="s">
        <v>1861</v>
      </c>
      <c r="F576" s="5" t="s">
        <v>1862</v>
      </c>
      <c r="G576" s="5" t="s">
        <v>1936</v>
      </c>
      <c r="H576" s="5" t="s">
        <v>15</v>
      </c>
      <c r="I576" s="5"/>
      <c r="J576" s="5">
        <v>100891</v>
      </c>
      <c r="K576" s="5" t="s">
        <v>1937</v>
      </c>
      <c r="L576" s="5"/>
      <c r="M576" s="5"/>
      <c r="N576" s="5"/>
      <c r="O576" s="5"/>
      <c r="P576" s="5"/>
      <c r="Q576" s="5"/>
      <c r="R576" s="5" t="s">
        <v>13</v>
      </c>
      <c r="S576" s="5"/>
      <c r="T576" s="17">
        <v>2950.07</v>
      </c>
      <c r="U576" s="17" t="e">
        <f>SUM(#REF!)</f>
        <v>#REF!</v>
      </c>
      <c r="V576"/>
    </row>
    <row r="577" spans="1:22">
      <c r="A577" s="5" t="s">
        <v>1518</v>
      </c>
      <c r="B577" s="5">
        <v>78383</v>
      </c>
      <c r="C577" s="5" t="s">
        <v>1938</v>
      </c>
      <c r="D577" s="5" t="s">
        <v>1935</v>
      </c>
      <c r="E577" s="5" t="s">
        <v>1864</v>
      </c>
      <c r="F577" s="5" t="s">
        <v>1864</v>
      </c>
      <c r="G577" s="5" t="s">
        <v>1939</v>
      </c>
      <c r="H577" s="5" t="s">
        <v>15</v>
      </c>
      <c r="I577" s="5"/>
      <c r="J577" s="5">
        <v>103125</v>
      </c>
      <c r="K577" s="5" t="s">
        <v>1940</v>
      </c>
      <c r="L577" s="5"/>
      <c r="M577" s="5"/>
      <c r="N577" s="5"/>
      <c r="O577" s="5"/>
      <c r="P577" s="5"/>
      <c r="Q577" s="5"/>
      <c r="R577" s="5" t="s">
        <v>13</v>
      </c>
      <c r="S577" s="5"/>
      <c r="T577" s="17">
        <v>1177.44</v>
      </c>
      <c r="U577" s="17" t="e">
        <f>SUM(#REF!)</f>
        <v>#REF!</v>
      </c>
      <c r="V577"/>
    </row>
    <row r="578" spans="1:22">
      <c r="A578" s="5" t="s">
        <v>1518</v>
      </c>
      <c r="B578" s="5">
        <v>78449</v>
      </c>
      <c r="C578" s="5" t="s">
        <v>1941</v>
      </c>
      <c r="D578" s="5" t="s">
        <v>1942</v>
      </c>
      <c r="E578" s="5" t="s">
        <v>1864</v>
      </c>
      <c r="F578" s="5" t="s">
        <v>1864</v>
      </c>
      <c r="G578" s="5" t="s">
        <v>1943</v>
      </c>
      <c r="H578" s="5" t="s">
        <v>15</v>
      </c>
      <c r="I578" s="5"/>
      <c r="J578" s="5">
        <v>119008</v>
      </c>
      <c r="K578" s="5" t="s">
        <v>1940</v>
      </c>
      <c r="L578" s="5"/>
      <c r="M578" s="5"/>
      <c r="N578" s="5"/>
      <c r="O578" s="5"/>
      <c r="P578" s="5"/>
      <c r="Q578" s="5"/>
      <c r="R578" s="5" t="s">
        <v>13</v>
      </c>
      <c r="S578" s="5"/>
      <c r="T578" s="17">
        <v>79.069999999999993</v>
      </c>
      <c r="U578" s="17" t="e">
        <f>SUM(#REF!)</f>
        <v>#REF!</v>
      </c>
      <c r="V578"/>
    </row>
    <row r="579" spans="1:22">
      <c r="A579" s="5" t="s">
        <v>1518</v>
      </c>
      <c r="B579" s="5">
        <v>79811</v>
      </c>
      <c r="C579" s="5" t="s">
        <v>1944</v>
      </c>
      <c r="D579" s="5" t="s">
        <v>1945</v>
      </c>
      <c r="E579" s="5" t="s">
        <v>1946</v>
      </c>
      <c r="F579" s="5" t="s">
        <v>1888</v>
      </c>
      <c r="G579" s="5" t="s">
        <v>1947</v>
      </c>
      <c r="H579" s="5" t="s">
        <v>15</v>
      </c>
      <c r="I579" s="5"/>
      <c r="J579" s="5">
        <v>99851</v>
      </c>
      <c r="K579" s="5" t="s">
        <v>1948</v>
      </c>
      <c r="L579" s="5"/>
      <c r="M579" s="5"/>
      <c r="N579" s="5"/>
      <c r="O579" s="5"/>
      <c r="P579" s="5"/>
      <c r="Q579" s="5"/>
      <c r="R579" s="5" t="s">
        <v>13</v>
      </c>
      <c r="S579" s="5"/>
      <c r="T579" s="17">
        <v>109.26</v>
      </c>
      <c r="U579" s="17" t="e">
        <f>SUM(#REF!)</f>
        <v>#REF!</v>
      </c>
      <c r="V579"/>
    </row>
    <row r="580" spans="1:22">
      <c r="A580" s="5" t="s">
        <v>1518</v>
      </c>
      <c r="B580" s="5">
        <v>79886</v>
      </c>
      <c r="C580" s="5" t="s">
        <v>1949</v>
      </c>
      <c r="D580" s="5" t="s">
        <v>1919</v>
      </c>
      <c r="E580" s="5" t="s">
        <v>1861</v>
      </c>
      <c r="F580" s="5" t="s">
        <v>1862</v>
      </c>
      <c r="G580" s="5" t="s">
        <v>1950</v>
      </c>
      <c r="H580" s="5" t="s">
        <v>15</v>
      </c>
      <c r="I580" s="5"/>
      <c r="J580" s="5">
        <v>104883</v>
      </c>
      <c r="K580" s="5" t="s">
        <v>1951</v>
      </c>
      <c r="L580" s="5"/>
      <c r="M580" s="5"/>
      <c r="N580" s="5"/>
      <c r="O580" s="5"/>
      <c r="P580" s="5"/>
      <c r="Q580" s="5"/>
      <c r="R580" s="5" t="s">
        <v>13</v>
      </c>
      <c r="S580" s="5"/>
      <c r="T580" s="17">
        <v>1174.8800000000001</v>
      </c>
      <c r="U580" s="17" t="e">
        <f>SUM(#REF!)</f>
        <v>#REF!</v>
      </c>
      <c r="V580"/>
    </row>
    <row r="581" spans="1:22">
      <c r="A581" s="5" t="s">
        <v>1518</v>
      </c>
      <c r="B581" s="5">
        <v>80291</v>
      </c>
      <c r="C581" s="5" t="s">
        <v>1952</v>
      </c>
      <c r="D581" s="5" t="s">
        <v>1945</v>
      </c>
      <c r="E581" s="5" t="s">
        <v>1889</v>
      </c>
      <c r="F581" s="5" t="s">
        <v>1888</v>
      </c>
      <c r="G581" s="5" t="s">
        <v>1947</v>
      </c>
      <c r="H581" s="5" t="s">
        <v>15</v>
      </c>
      <c r="I581" s="5"/>
      <c r="J581" s="5">
        <v>80779</v>
      </c>
      <c r="K581" s="5" t="s">
        <v>1953</v>
      </c>
      <c r="L581" s="5"/>
      <c r="M581" s="5"/>
      <c r="N581" s="5"/>
      <c r="O581" s="5"/>
      <c r="P581" s="5"/>
      <c r="Q581" s="5"/>
      <c r="R581" s="5" t="s">
        <v>13</v>
      </c>
      <c r="S581" s="5"/>
      <c r="T581" s="17">
        <v>112.54</v>
      </c>
      <c r="U581" s="17" t="e">
        <f>SUM(#REF!)</f>
        <v>#REF!</v>
      </c>
      <c r="V581"/>
    </row>
    <row r="582" spans="1:22">
      <c r="A582" s="5" t="s">
        <v>1518</v>
      </c>
      <c r="B582" s="5">
        <v>80306</v>
      </c>
      <c r="C582" s="5" t="s">
        <v>1954</v>
      </c>
      <c r="D582" s="5" t="s">
        <v>1955</v>
      </c>
      <c r="E582" s="5" t="s">
        <v>1861</v>
      </c>
      <c r="F582" s="5" t="s">
        <v>1862</v>
      </c>
      <c r="G582" s="5"/>
      <c r="H582" s="5" t="s">
        <v>15</v>
      </c>
      <c r="I582" s="5"/>
      <c r="J582" s="5">
        <v>120368</v>
      </c>
      <c r="K582" s="5" t="s">
        <v>1956</v>
      </c>
      <c r="L582" s="5"/>
      <c r="M582" s="5"/>
      <c r="N582" s="5"/>
      <c r="O582" s="5"/>
      <c r="P582" s="5"/>
      <c r="Q582" s="5"/>
      <c r="R582" s="5" t="s">
        <v>13</v>
      </c>
      <c r="S582" s="5"/>
      <c r="T582" s="17">
        <v>2437.23</v>
      </c>
      <c r="U582" s="17" t="e">
        <f>SUM(#REF!)</f>
        <v>#REF!</v>
      </c>
      <c r="V582"/>
    </row>
    <row r="583" spans="1:22">
      <c r="A583" s="5" t="s">
        <v>1518</v>
      </c>
      <c r="B583" s="5">
        <v>80375</v>
      </c>
      <c r="C583" s="5" t="s">
        <v>1957</v>
      </c>
      <c r="D583" s="5" t="s">
        <v>1887</v>
      </c>
      <c r="E583" s="5" t="s">
        <v>1888</v>
      </c>
      <c r="F583" s="5" t="s">
        <v>1889</v>
      </c>
      <c r="G583" s="5" t="s">
        <v>1958</v>
      </c>
      <c r="H583" s="5" t="s">
        <v>15</v>
      </c>
      <c r="I583" s="5"/>
      <c r="J583" s="5">
        <v>116370</v>
      </c>
      <c r="K583" s="5" t="s">
        <v>1959</v>
      </c>
      <c r="L583" s="5"/>
      <c r="M583" s="5"/>
      <c r="N583" s="5"/>
      <c r="O583" s="5"/>
      <c r="P583" s="5"/>
      <c r="Q583" s="5"/>
      <c r="R583" s="5" t="s">
        <v>13</v>
      </c>
      <c r="S583" s="5"/>
      <c r="T583" s="17">
        <v>391.9</v>
      </c>
      <c r="U583" s="17" t="e">
        <f>SUM(#REF!)</f>
        <v>#REF!</v>
      </c>
      <c r="V583"/>
    </row>
    <row r="584" spans="1:22">
      <c r="A584" s="5" t="s">
        <v>1518</v>
      </c>
      <c r="B584" s="5">
        <v>80378</v>
      </c>
      <c r="C584" s="5" t="s">
        <v>1960</v>
      </c>
      <c r="D584" s="5" t="s">
        <v>1961</v>
      </c>
      <c r="E584" s="5" t="s">
        <v>1962</v>
      </c>
      <c r="F584" s="5" t="s">
        <v>1518</v>
      </c>
      <c r="G584" s="5"/>
      <c r="H584" s="5" t="s">
        <v>15</v>
      </c>
      <c r="I584" s="5"/>
      <c r="J584" s="5">
        <v>393161</v>
      </c>
      <c r="K584" s="5" t="s">
        <v>1963</v>
      </c>
      <c r="L584" s="5"/>
      <c r="M584" s="5"/>
      <c r="N584" s="5"/>
      <c r="O584" s="5"/>
      <c r="P584" s="5"/>
      <c r="Q584" s="5"/>
      <c r="R584" s="5" t="s">
        <v>13</v>
      </c>
      <c r="S584" s="5"/>
      <c r="T584" s="17">
        <v>27993.599999999999</v>
      </c>
      <c r="U584" s="17" t="e">
        <f>SUM(#REF!)</f>
        <v>#REF!</v>
      </c>
      <c r="V584"/>
    </row>
    <row r="585" spans="1:22">
      <c r="A585" s="5" t="s">
        <v>1518</v>
      </c>
      <c r="B585" s="5">
        <v>80462</v>
      </c>
      <c r="C585" s="5" t="s">
        <v>1964</v>
      </c>
      <c r="D585" s="5" t="s">
        <v>1965</v>
      </c>
      <c r="E585" s="5" t="s">
        <v>1965</v>
      </c>
      <c r="F585" s="5" t="s">
        <v>1518</v>
      </c>
      <c r="G585" s="5" t="s">
        <v>1966</v>
      </c>
      <c r="H585" s="5" t="s">
        <v>15</v>
      </c>
      <c r="I585" s="5"/>
      <c r="J585" s="5">
        <v>136047</v>
      </c>
      <c r="K585" s="5" t="s">
        <v>1967</v>
      </c>
      <c r="L585" s="5"/>
      <c r="M585" s="5"/>
      <c r="N585" s="5"/>
      <c r="O585" s="5"/>
      <c r="P585" s="5"/>
      <c r="Q585" s="5"/>
      <c r="R585" s="5" t="s">
        <v>13</v>
      </c>
      <c r="S585" s="5"/>
      <c r="T585" s="17">
        <v>27047</v>
      </c>
      <c r="U585" s="17" t="e">
        <f>SUM(#REF!)</f>
        <v>#REF!</v>
      </c>
      <c r="V585"/>
    </row>
    <row r="586" spans="1:22">
      <c r="A586" s="5" t="s">
        <v>1518</v>
      </c>
      <c r="B586" s="5">
        <v>80491</v>
      </c>
      <c r="C586" s="5" t="s">
        <v>1968</v>
      </c>
      <c r="D586" s="5" t="s">
        <v>1969</v>
      </c>
      <c r="E586" s="5" t="s">
        <v>1970</v>
      </c>
      <c r="F586" s="5" t="s">
        <v>1770</v>
      </c>
      <c r="G586" s="5"/>
      <c r="H586" s="5" t="s">
        <v>15</v>
      </c>
      <c r="I586" s="5"/>
      <c r="J586" s="5">
        <v>97714</v>
      </c>
      <c r="K586" s="5" t="s">
        <v>1971</v>
      </c>
      <c r="L586" s="5"/>
      <c r="M586" s="5"/>
      <c r="N586" s="5"/>
      <c r="O586" s="5"/>
      <c r="P586" s="5"/>
      <c r="Q586" s="5"/>
      <c r="R586" s="5" t="s">
        <v>13</v>
      </c>
      <c r="S586" s="5"/>
      <c r="T586" s="17">
        <v>9625.2900000000009</v>
      </c>
      <c r="U586" s="17" t="e">
        <f>SUM(#REF!)</f>
        <v>#REF!</v>
      </c>
      <c r="V586"/>
    </row>
    <row r="587" spans="1:22">
      <c r="A587" s="5" t="s">
        <v>1518</v>
      </c>
      <c r="B587" s="5">
        <v>80491</v>
      </c>
      <c r="C587" s="5" t="s">
        <v>1968</v>
      </c>
      <c r="D587" s="5" t="s">
        <v>1969</v>
      </c>
      <c r="E587" s="5" t="s">
        <v>1970</v>
      </c>
      <c r="F587" s="5" t="s">
        <v>1770</v>
      </c>
      <c r="G587" s="5"/>
      <c r="H587" s="5" t="s">
        <v>15</v>
      </c>
      <c r="I587" s="5"/>
      <c r="J587" s="5">
        <v>386986</v>
      </c>
      <c r="K587" s="5" t="s">
        <v>1972</v>
      </c>
      <c r="L587" s="5"/>
      <c r="M587" s="5"/>
      <c r="N587" s="5"/>
      <c r="O587" s="5"/>
      <c r="P587" s="5"/>
      <c r="Q587" s="5"/>
      <c r="R587" s="5" t="s">
        <v>13</v>
      </c>
      <c r="S587" s="5"/>
      <c r="T587" s="17">
        <v>9426.56</v>
      </c>
      <c r="U587" s="17" t="e">
        <f>SUM(#REF!)</f>
        <v>#REF!</v>
      </c>
      <c r="V587"/>
    </row>
    <row r="588" spans="1:22">
      <c r="A588" s="5" t="s">
        <v>1518</v>
      </c>
      <c r="B588" s="5">
        <v>80491</v>
      </c>
      <c r="C588" s="5" t="s">
        <v>1968</v>
      </c>
      <c r="D588" s="5" t="s">
        <v>1969</v>
      </c>
      <c r="E588" s="5" t="s">
        <v>1970</v>
      </c>
      <c r="F588" s="5" t="s">
        <v>1770</v>
      </c>
      <c r="G588" s="5"/>
      <c r="H588" s="5" t="s">
        <v>15</v>
      </c>
      <c r="I588" s="5"/>
      <c r="J588" s="5">
        <v>403085</v>
      </c>
      <c r="K588" s="5" t="s">
        <v>1972</v>
      </c>
      <c r="L588" s="5"/>
      <c r="M588" s="5"/>
      <c r="N588" s="5"/>
      <c r="O588" s="5"/>
      <c r="P588" s="5"/>
      <c r="Q588" s="5"/>
      <c r="R588" s="5" t="s">
        <v>13</v>
      </c>
      <c r="S588" s="5"/>
      <c r="T588" s="17">
        <v>1991</v>
      </c>
      <c r="U588" s="17" t="e">
        <f>SUM(#REF!)</f>
        <v>#REF!</v>
      </c>
      <c r="V588"/>
    </row>
    <row r="589" spans="1:22">
      <c r="A589" s="5" t="s">
        <v>1518</v>
      </c>
      <c r="B589" s="5">
        <v>80558</v>
      </c>
      <c r="C589" s="5" t="s">
        <v>1973</v>
      </c>
      <c r="D589" s="5" t="s">
        <v>1974</v>
      </c>
      <c r="E589" s="5" t="s">
        <v>1861</v>
      </c>
      <c r="F589" s="5" t="s">
        <v>1862</v>
      </c>
      <c r="G589" s="5" t="s">
        <v>610</v>
      </c>
      <c r="H589" s="5" t="s">
        <v>15</v>
      </c>
      <c r="I589" s="5"/>
      <c r="J589" s="5">
        <v>95913</v>
      </c>
      <c r="K589" s="5" t="s">
        <v>1975</v>
      </c>
      <c r="L589" s="5"/>
      <c r="M589" s="5"/>
      <c r="N589" s="5"/>
      <c r="O589" s="5"/>
      <c r="P589" s="5"/>
      <c r="Q589" s="5"/>
      <c r="R589" s="5" t="s">
        <v>13</v>
      </c>
      <c r="S589" s="5"/>
      <c r="T589" s="17">
        <v>15821.98</v>
      </c>
      <c r="U589" s="17" t="e">
        <f>SUM(#REF!)</f>
        <v>#REF!</v>
      </c>
      <c r="V589"/>
    </row>
    <row r="590" spans="1:22">
      <c r="A590" s="5" t="s">
        <v>1518</v>
      </c>
      <c r="B590" s="5">
        <v>80978</v>
      </c>
      <c r="C590" s="5" t="s">
        <v>1976</v>
      </c>
      <c r="D590" s="5" t="s">
        <v>1919</v>
      </c>
      <c r="E590" s="5" t="s">
        <v>1861</v>
      </c>
      <c r="F590" s="5" t="s">
        <v>1862</v>
      </c>
      <c r="G590" s="5"/>
      <c r="H590" s="5" t="s">
        <v>15</v>
      </c>
      <c r="I590" s="5"/>
      <c r="J590" s="5">
        <v>84583</v>
      </c>
      <c r="K590" s="5" t="s">
        <v>1951</v>
      </c>
      <c r="L590" s="5"/>
      <c r="M590" s="5"/>
      <c r="N590" s="5"/>
      <c r="O590" s="5"/>
      <c r="P590" s="5"/>
      <c r="Q590" s="5"/>
      <c r="R590" s="5" t="s">
        <v>13</v>
      </c>
      <c r="S590" s="5"/>
      <c r="T590" s="17">
        <v>2569.46</v>
      </c>
      <c r="U590" s="17" t="e">
        <f>SUM(#REF!)</f>
        <v>#REF!</v>
      </c>
      <c r="V590"/>
    </row>
    <row r="591" spans="1:22">
      <c r="A591" s="5" t="s">
        <v>1518</v>
      </c>
      <c r="B591" s="5">
        <v>82934</v>
      </c>
      <c r="C591" s="5" t="s">
        <v>1977</v>
      </c>
      <c r="D591" s="5" t="s">
        <v>1978</v>
      </c>
      <c r="E591" s="5" t="s">
        <v>1979</v>
      </c>
      <c r="F591" s="5" t="s">
        <v>1979</v>
      </c>
      <c r="G591" s="5"/>
      <c r="H591" s="5" t="s">
        <v>17</v>
      </c>
      <c r="I591" s="5" t="s">
        <v>1980</v>
      </c>
      <c r="J591" s="5">
        <v>393223</v>
      </c>
      <c r="K591" s="5" t="s">
        <v>1981</v>
      </c>
      <c r="L591" s="5"/>
      <c r="M591" s="5"/>
      <c r="N591" s="5"/>
      <c r="O591" s="5"/>
      <c r="P591" s="5"/>
      <c r="Q591" s="5"/>
      <c r="R591" s="5" t="s">
        <v>13</v>
      </c>
      <c r="S591" s="5"/>
      <c r="T591" s="17">
        <v>599.4</v>
      </c>
      <c r="U591" s="17" t="e">
        <f>SUM(#REF!)</f>
        <v>#REF!</v>
      </c>
      <c r="V591"/>
    </row>
    <row r="592" spans="1:22">
      <c r="A592" s="5" t="s">
        <v>1518</v>
      </c>
      <c r="B592" s="5">
        <v>93486</v>
      </c>
      <c r="C592" s="5">
        <v>1604</v>
      </c>
      <c r="D592" s="5" t="s">
        <v>1982</v>
      </c>
      <c r="E592" s="5" t="s">
        <v>1979</v>
      </c>
      <c r="F592" s="5" t="s">
        <v>1979</v>
      </c>
      <c r="G592" s="5" t="s">
        <v>1575</v>
      </c>
      <c r="H592" s="5" t="s">
        <v>15</v>
      </c>
      <c r="I592" s="5"/>
      <c r="J592" s="5">
        <v>393041</v>
      </c>
      <c r="K592" s="5" t="s">
        <v>1983</v>
      </c>
      <c r="L592" s="5"/>
      <c r="M592" s="5"/>
      <c r="N592" s="5"/>
      <c r="O592" s="5"/>
      <c r="P592" s="5"/>
      <c r="Q592" s="5"/>
      <c r="R592" s="5" t="s">
        <v>13</v>
      </c>
      <c r="S592" s="5"/>
      <c r="T592" s="17">
        <v>9587.8700000000008</v>
      </c>
      <c r="U592" s="17" t="e">
        <f>SUM(#REF!)</f>
        <v>#REF!</v>
      </c>
      <c r="V592"/>
    </row>
    <row r="593" spans="1:22">
      <c r="A593" s="5" t="s">
        <v>1518</v>
      </c>
      <c r="B593" s="5">
        <v>162812</v>
      </c>
      <c r="C593" s="5" t="s">
        <v>1984</v>
      </c>
      <c r="D593" s="5" t="s">
        <v>1985</v>
      </c>
      <c r="E593" s="5" t="s">
        <v>1986</v>
      </c>
      <c r="F593" s="5" t="s">
        <v>1986</v>
      </c>
      <c r="G593" s="5" t="s">
        <v>610</v>
      </c>
      <c r="H593" s="5" t="s">
        <v>15</v>
      </c>
      <c r="I593" s="5"/>
      <c r="J593" s="5">
        <v>360131</v>
      </c>
      <c r="K593" s="5" t="s">
        <v>1987</v>
      </c>
      <c r="L593" s="5"/>
      <c r="M593" s="5"/>
      <c r="N593" s="5"/>
      <c r="O593" s="5"/>
      <c r="P593" s="5"/>
      <c r="Q593" s="5"/>
      <c r="R593" s="5" t="s">
        <v>13</v>
      </c>
      <c r="S593" s="5"/>
      <c r="T593" s="17">
        <v>25899.68</v>
      </c>
      <c r="U593" s="17" t="e">
        <f>SUM(#REF!)</f>
        <v>#REF!</v>
      </c>
      <c r="V593"/>
    </row>
    <row r="594" spans="1:22">
      <c r="A594" s="5" t="s">
        <v>1518</v>
      </c>
      <c r="B594" s="5">
        <v>164107</v>
      </c>
      <c r="C594" s="5" t="s">
        <v>1988</v>
      </c>
      <c r="D594" s="5" t="s">
        <v>1989</v>
      </c>
      <c r="E594" s="5" t="s">
        <v>1893</v>
      </c>
      <c r="F594" s="5" t="s">
        <v>1781</v>
      </c>
      <c r="G594" s="5" t="s">
        <v>1990</v>
      </c>
      <c r="H594" s="5" t="s">
        <v>15</v>
      </c>
      <c r="I594" s="5"/>
      <c r="J594" s="5">
        <v>363385</v>
      </c>
      <c r="K594" s="5" t="s">
        <v>1991</v>
      </c>
      <c r="L594" s="5"/>
      <c r="M594" s="5"/>
      <c r="N594" s="5"/>
      <c r="O594" s="5"/>
      <c r="P594" s="5"/>
      <c r="Q594" s="5"/>
      <c r="R594" s="5" t="s">
        <v>13</v>
      </c>
      <c r="S594" s="5"/>
      <c r="T594" s="17">
        <v>100</v>
      </c>
      <c r="U594" s="17" t="e">
        <f>SUM(#REF!)</f>
        <v>#REF!</v>
      </c>
      <c r="V594"/>
    </row>
    <row r="595" spans="1:22">
      <c r="A595" s="5" t="s">
        <v>1518</v>
      </c>
      <c r="B595" s="5">
        <v>170003</v>
      </c>
      <c r="C595" s="5" t="s">
        <v>1992</v>
      </c>
      <c r="D595" s="5" t="s">
        <v>1914</v>
      </c>
      <c r="E595" s="5" t="s">
        <v>1914</v>
      </c>
      <c r="F595" s="5" t="s">
        <v>1914</v>
      </c>
      <c r="G595" s="5"/>
      <c r="H595" s="5" t="s">
        <v>17</v>
      </c>
      <c r="I595" s="5" t="s">
        <v>556</v>
      </c>
      <c r="J595" s="5">
        <v>407419</v>
      </c>
      <c r="K595" s="5" t="s">
        <v>1993</v>
      </c>
      <c r="L595" s="5"/>
      <c r="M595" s="5"/>
      <c r="N595" s="5"/>
      <c r="O595" s="5"/>
      <c r="P595" s="5"/>
      <c r="Q595" s="5"/>
      <c r="R595" s="5" t="s">
        <v>13</v>
      </c>
      <c r="S595" s="5"/>
      <c r="T595" s="17">
        <v>3327.5</v>
      </c>
      <c r="U595" s="17" t="e">
        <f>SUM(#REF!)</f>
        <v>#REF!</v>
      </c>
      <c r="V595"/>
    </row>
    <row r="596" spans="1:22">
      <c r="A596" s="5" t="s">
        <v>1518</v>
      </c>
      <c r="B596" s="5">
        <v>189184</v>
      </c>
      <c r="C596" s="5" t="s">
        <v>1994</v>
      </c>
      <c r="D596" s="5" t="s">
        <v>1995</v>
      </c>
      <c r="E596" s="5" t="s">
        <v>1770</v>
      </c>
      <c r="F596" s="5" t="s">
        <v>1770</v>
      </c>
      <c r="G596" s="5" t="s">
        <v>1996</v>
      </c>
      <c r="H596" s="5" t="s">
        <v>15</v>
      </c>
      <c r="I596" s="5"/>
      <c r="J596" s="5">
        <v>393924</v>
      </c>
      <c r="K596" s="5" t="s">
        <v>1997</v>
      </c>
      <c r="L596" s="5"/>
      <c r="M596" s="5"/>
      <c r="N596" s="5"/>
      <c r="O596" s="5"/>
      <c r="P596" s="5"/>
      <c r="Q596" s="5"/>
      <c r="R596" s="5" t="s">
        <v>13</v>
      </c>
      <c r="S596" s="5"/>
      <c r="T596" s="17">
        <v>11100.05</v>
      </c>
      <c r="U596" s="17" t="e">
        <f>SUM(#REF!)</f>
        <v>#REF!</v>
      </c>
      <c r="V596"/>
    </row>
    <row r="597" spans="1:22">
      <c r="A597" s="5" t="s">
        <v>1518</v>
      </c>
      <c r="B597" s="5">
        <v>259520</v>
      </c>
      <c r="C597" s="5" t="s">
        <v>1998</v>
      </c>
      <c r="D597" s="5" t="s">
        <v>1999</v>
      </c>
      <c r="E597" s="5" t="s">
        <v>2000</v>
      </c>
      <c r="F597" s="5" t="s">
        <v>1770</v>
      </c>
      <c r="G597" s="5" t="s">
        <v>2001</v>
      </c>
      <c r="H597" s="5" t="s">
        <v>15</v>
      </c>
      <c r="I597" s="5"/>
      <c r="J597" s="5">
        <v>386562</v>
      </c>
      <c r="K597" s="5" t="s">
        <v>2002</v>
      </c>
      <c r="L597" s="5"/>
      <c r="M597" s="5"/>
      <c r="N597" s="5"/>
      <c r="O597" s="5"/>
      <c r="P597" s="5"/>
      <c r="Q597" s="5"/>
      <c r="R597" s="5" t="s">
        <v>13</v>
      </c>
      <c r="S597" s="5"/>
      <c r="T597" s="17">
        <v>20027.59</v>
      </c>
      <c r="U597" s="17" t="e">
        <f>SUM(#REF!)</f>
        <v>#REF!</v>
      </c>
      <c r="V597"/>
    </row>
    <row r="598" spans="1:22">
      <c r="A598" s="5" t="s">
        <v>1518</v>
      </c>
      <c r="B598" s="5">
        <v>261248</v>
      </c>
      <c r="C598" s="5" t="s">
        <v>2003</v>
      </c>
      <c r="D598" s="5" t="s">
        <v>2004</v>
      </c>
      <c r="E598" s="5" t="s">
        <v>2005</v>
      </c>
      <c r="F598" s="5" t="s">
        <v>2005</v>
      </c>
      <c r="G598" s="5" t="s">
        <v>2006</v>
      </c>
      <c r="H598" s="5" t="s">
        <v>15</v>
      </c>
      <c r="I598" s="5"/>
      <c r="J598" s="5">
        <v>390311</v>
      </c>
      <c r="K598" s="5" t="s">
        <v>2007</v>
      </c>
      <c r="L598" s="5"/>
      <c r="M598" s="5"/>
      <c r="N598" s="5"/>
      <c r="O598" s="5"/>
      <c r="P598" s="5"/>
      <c r="Q598" s="5"/>
      <c r="R598" s="5" t="s">
        <v>13</v>
      </c>
      <c r="S598" s="5"/>
      <c r="T598" s="17">
        <v>27993.599999999999</v>
      </c>
      <c r="U598" s="17" t="e">
        <f>SUM(#REF!)</f>
        <v>#REF!</v>
      </c>
      <c r="V598"/>
    </row>
    <row r="599" spans="1:22">
      <c r="A599" s="5" t="s">
        <v>1518</v>
      </c>
      <c r="B599" s="5">
        <v>266290</v>
      </c>
      <c r="C599" s="5" t="s">
        <v>18</v>
      </c>
      <c r="D599" s="5" t="s">
        <v>2008</v>
      </c>
      <c r="E599" s="5" t="s">
        <v>1518</v>
      </c>
      <c r="F599" s="5" t="s">
        <v>1518</v>
      </c>
      <c r="G599" s="5" t="s">
        <v>2009</v>
      </c>
      <c r="H599" s="5" t="s">
        <v>17</v>
      </c>
      <c r="I599" s="5" t="s">
        <v>21</v>
      </c>
      <c r="J599" s="5">
        <v>402527</v>
      </c>
      <c r="K599" s="5" t="s">
        <v>2010</v>
      </c>
      <c r="L599" s="5"/>
      <c r="M599" s="5"/>
      <c r="N599" s="5"/>
      <c r="O599" s="5"/>
      <c r="P599" s="5"/>
      <c r="Q599" s="5"/>
      <c r="R599" s="5" t="s">
        <v>13</v>
      </c>
      <c r="S599" s="5"/>
      <c r="T599" s="17">
        <v>16116.29</v>
      </c>
      <c r="U599" s="17" t="e">
        <f>SUM(#REF!)</f>
        <v>#REF!</v>
      </c>
      <c r="V599"/>
    </row>
    <row r="600" spans="1:22">
      <c r="A600" s="5" t="s">
        <v>1518</v>
      </c>
      <c r="B600" s="5">
        <v>272642</v>
      </c>
      <c r="C600" s="5" t="s">
        <v>2011</v>
      </c>
      <c r="D600" s="5" t="s">
        <v>2012</v>
      </c>
      <c r="E600" s="5" t="s">
        <v>2013</v>
      </c>
      <c r="F600" s="5" t="s">
        <v>2013</v>
      </c>
      <c r="G600" s="5"/>
      <c r="H600" s="5" t="s">
        <v>15</v>
      </c>
      <c r="I600" s="5"/>
      <c r="J600" s="5">
        <v>340112</v>
      </c>
      <c r="K600" s="5" t="s">
        <v>2014</v>
      </c>
      <c r="L600" s="5"/>
      <c r="M600" s="5"/>
      <c r="N600" s="5"/>
      <c r="O600" s="5"/>
      <c r="P600" s="5"/>
      <c r="Q600" s="5"/>
      <c r="R600" s="5" t="s">
        <v>13</v>
      </c>
      <c r="S600" s="5"/>
      <c r="T600" s="17">
        <v>336.38</v>
      </c>
      <c r="U600" s="17" t="e">
        <f>SUM(#REF!)</f>
        <v>#REF!</v>
      </c>
      <c r="V600"/>
    </row>
    <row r="601" spans="1:22">
      <c r="A601" s="5" t="s">
        <v>1518</v>
      </c>
      <c r="B601" s="5">
        <v>272698</v>
      </c>
      <c r="C601" s="5" t="s">
        <v>2015</v>
      </c>
      <c r="D601" s="5" t="s">
        <v>2016</v>
      </c>
      <c r="E601" s="5" t="s">
        <v>2017</v>
      </c>
      <c r="F601" s="5" t="s">
        <v>1913</v>
      </c>
      <c r="G601" s="5" t="s">
        <v>2018</v>
      </c>
      <c r="H601" s="5" t="s">
        <v>15</v>
      </c>
      <c r="I601" s="5"/>
      <c r="J601" s="5">
        <v>361449</v>
      </c>
      <c r="K601" s="5" t="s">
        <v>2019</v>
      </c>
      <c r="L601" s="5"/>
      <c r="M601" s="5"/>
      <c r="N601" s="5"/>
      <c r="O601" s="5"/>
      <c r="P601" s="5"/>
      <c r="Q601" s="5"/>
      <c r="R601" s="5" t="s">
        <v>13</v>
      </c>
      <c r="S601" s="5"/>
      <c r="T601" s="17">
        <v>922.5</v>
      </c>
      <c r="U601" s="17" t="e">
        <f>SUM(#REF!)</f>
        <v>#REF!</v>
      </c>
      <c r="V601"/>
    </row>
    <row r="602" spans="1:22">
      <c r="A602" s="5" t="s">
        <v>1518</v>
      </c>
      <c r="B602" s="5">
        <v>279061</v>
      </c>
      <c r="C602" s="5" t="s">
        <v>2020</v>
      </c>
      <c r="D602" s="5" t="s">
        <v>2021</v>
      </c>
      <c r="E602" s="5" t="s">
        <v>2022</v>
      </c>
      <c r="F602" s="5" t="s">
        <v>2023</v>
      </c>
      <c r="G602" s="5" t="s">
        <v>2024</v>
      </c>
      <c r="H602" s="5" t="s">
        <v>17</v>
      </c>
      <c r="I602" s="5" t="s">
        <v>1476</v>
      </c>
      <c r="J602" s="5">
        <v>400835</v>
      </c>
      <c r="K602" s="5" t="s">
        <v>2025</v>
      </c>
      <c r="L602" s="5"/>
      <c r="M602" s="5"/>
      <c r="N602" s="5"/>
      <c r="O602" s="5"/>
      <c r="P602" s="5"/>
      <c r="Q602" s="5"/>
      <c r="R602" s="5" t="s">
        <v>13</v>
      </c>
      <c r="S602" s="5"/>
      <c r="T602" s="17">
        <v>19357.03</v>
      </c>
      <c r="U602" s="17" t="e">
        <f>SUM(#REF!)</f>
        <v>#REF!</v>
      </c>
      <c r="V602"/>
    </row>
    <row r="603" spans="1:22">
      <c r="A603" s="5" t="s">
        <v>1518</v>
      </c>
      <c r="B603" s="5">
        <v>281074</v>
      </c>
      <c r="C603" s="5" t="s">
        <v>2026</v>
      </c>
      <c r="D603" s="5" t="s">
        <v>2027</v>
      </c>
      <c r="E603" s="5" t="s">
        <v>1822</v>
      </c>
      <c r="F603" s="5" t="s">
        <v>1518</v>
      </c>
      <c r="G603" s="5" t="s">
        <v>610</v>
      </c>
      <c r="H603" s="5" t="s">
        <v>17</v>
      </c>
      <c r="I603" s="5" t="s">
        <v>55</v>
      </c>
      <c r="J603" s="5">
        <v>387154</v>
      </c>
      <c r="K603" s="5" t="s">
        <v>2028</v>
      </c>
      <c r="L603" s="5"/>
      <c r="M603" s="5"/>
      <c r="N603" s="5"/>
      <c r="O603" s="5"/>
      <c r="P603" s="5"/>
      <c r="Q603" s="5"/>
      <c r="R603" s="5" t="s">
        <v>13</v>
      </c>
      <c r="S603" s="5"/>
      <c r="T603" s="17">
        <v>9523.42</v>
      </c>
      <c r="U603" s="17" t="e">
        <f>SUM(#REF!)</f>
        <v>#REF!</v>
      </c>
      <c r="V603"/>
    </row>
    <row r="604" spans="1:22">
      <c r="A604" s="5" t="s">
        <v>1518</v>
      </c>
      <c r="B604" s="5">
        <v>282108</v>
      </c>
      <c r="C604" s="5" t="s">
        <v>2029</v>
      </c>
      <c r="D604" s="5" t="s">
        <v>2030</v>
      </c>
      <c r="E604" s="5" t="s">
        <v>2031</v>
      </c>
      <c r="F604" s="5" t="s">
        <v>2032</v>
      </c>
      <c r="G604" s="5" t="s">
        <v>2033</v>
      </c>
      <c r="H604" s="5" t="s">
        <v>17</v>
      </c>
      <c r="I604" s="5" t="s">
        <v>21</v>
      </c>
      <c r="J604" s="5">
        <v>406822</v>
      </c>
      <c r="K604" s="5" t="s">
        <v>2034</v>
      </c>
      <c r="L604" s="5"/>
      <c r="M604" s="5"/>
      <c r="N604" s="5"/>
      <c r="O604" s="5"/>
      <c r="P604" s="5"/>
      <c r="Q604" s="5"/>
      <c r="R604" s="5" t="s">
        <v>13</v>
      </c>
      <c r="S604" s="5"/>
      <c r="T604" s="17">
        <v>47544.78</v>
      </c>
      <c r="U604" s="17" t="e">
        <f>SUM(#REF!)</f>
        <v>#REF!</v>
      </c>
      <c r="V604"/>
    </row>
    <row r="605" spans="1:22">
      <c r="A605" s="5" t="s">
        <v>1518</v>
      </c>
      <c r="B605" s="5">
        <v>282317</v>
      </c>
      <c r="C605" s="5">
        <v>4</v>
      </c>
      <c r="D605" s="5" t="s">
        <v>1874</v>
      </c>
      <c r="E605" s="5" t="s">
        <v>1875</v>
      </c>
      <c r="F605" s="5" t="s">
        <v>1876</v>
      </c>
      <c r="G605" s="5" t="s">
        <v>2035</v>
      </c>
      <c r="H605" s="5" t="s">
        <v>17</v>
      </c>
      <c r="I605" s="5" t="s">
        <v>636</v>
      </c>
      <c r="J605" s="5">
        <v>400242</v>
      </c>
      <c r="K605" s="5" t="s">
        <v>2036</v>
      </c>
      <c r="L605" s="5"/>
      <c r="M605" s="5"/>
      <c r="N605" s="5"/>
      <c r="O605" s="5"/>
      <c r="P605" s="5"/>
      <c r="Q605" s="5"/>
      <c r="R605" s="5" t="s">
        <v>13</v>
      </c>
      <c r="S605" s="5"/>
      <c r="T605" s="17">
        <v>24900.13</v>
      </c>
      <c r="U605" s="17" t="e">
        <f>SUM(#REF!)</f>
        <v>#REF!</v>
      </c>
      <c r="V605"/>
    </row>
    <row r="606" spans="1:22">
      <c r="A606" s="5" t="s">
        <v>1518</v>
      </c>
      <c r="B606" s="5">
        <v>287631</v>
      </c>
      <c r="C606" s="5" t="s">
        <v>2037</v>
      </c>
      <c r="D606" s="5" t="s">
        <v>1793</v>
      </c>
      <c r="E606" s="5" t="s">
        <v>2038</v>
      </c>
      <c r="F606" s="5" t="s">
        <v>1793</v>
      </c>
      <c r="G606" s="5" t="s">
        <v>2035</v>
      </c>
      <c r="H606" s="5" t="s">
        <v>17</v>
      </c>
      <c r="I606" s="5" t="s">
        <v>21</v>
      </c>
      <c r="J606" s="5">
        <v>406017</v>
      </c>
      <c r="K606" s="5" t="s">
        <v>2039</v>
      </c>
      <c r="L606" s="5"/>
      <c r="M606" s="5"/>
      <c r="N606" s="5"/>
      <c r="O606" s="5"/>
      <c r="P606" s="5"/>
      <c r="Q606" s="5"/>
      <c r="R606" s="5" t="s">
        <v>13</v>
      </c>
      <c r="S606" s="5"/>
      <c r="T606" s="17">
        <v>29849.13</v>
      </c>
      <c r="U606" s="17" t="e">
        <f>SUM(#REF!)</f>
        <v>#REF!</v>
      </c>
      <c r="V606"/>
    </row>
    <row r="607" spans="1:22">
      <c r="A607" s="5" t="s">
        <v>1518</v>
      </c>
      <c r="B607" s="5">
        <v>289865</v>
      </c>
      <c r="C607" s="5" t="s">
        <v>2040</v>
      </c>
      <c r="D607" s="5" t="s">
        <v>1874</v>
      </c>
      <c r="E607" s="5" t="s">
        <v>1875</v>
      </c>
      <c r="F607" s="5" t="s">
        <v>1876</v>
      </c>
      <c r="G607" s="5" t="s">
        <v>2041</v>
      </c>
      <c r="H607" s="5" t="s">
        <v>15</v>
      </c>
      <c r="I607" s="5"/>
      <c r="J607" s="5">
        <v>358791</v>
      </c>
      <c r="K607" s="5" t="s">
        <v>1790</v>
      </c>
      <c r="L607" s="5"/>
      <c r="M607" s="5"/>
      <c r="N607" s="5"/>
      <c r="O607" s="5"/>
      <c r="P607" s="5"/>
      <c r="Q607" s="5"/>
      <c r="R607" s="5" t="s">
        <v>13</v>
      </c>
      <c r="S607" s="5"/>
      <c r="T607" s="17">
        <v>69.23</v>
      </c>
      <c r="U607" s="17" t="e">
        <f>SUM(#REF!)</f>
        <v>#REF!</v>
      </c>
      <c r="V607"/>
    </row>
    <row r="608" spans="1:22">
      <c r="A608" s="5" t="s">
        <v>1518</v>
      </c>
      <c r="B608" s="5">
        <v>290383</v>
      </c>
      <c r="C608" s="5" t="s">
        <v>2042</v>
      </c>
      <c r="D608" s="5" t="s">
        <v>2042</v>
      </c>
      <c r="E608" s="5" t="s">
        <v>2043</v>
      </c>
      <c r="F608" s="5" t="s">
        <v>1770</v>
      </c>
      <c r="G608" s="5" t="s">
        <v>2044</v>
      </c>
      <c r="H608" s="5" t="s">
        <v>15</v>
      </c>
      <c r="I608" s="5"/>
      <c r="J608" s="5">
        <v>359722</v>
      </c>
      <c r="K608" s="5" t="s">
        <v>2045</v>
      </c>
      <c r="L608" s="5"/>
      <c r="M608" s="5"/>
      <c r="N608" s="5"/>
      <c r="O608" s="5"/>
      <c r="P608" s="5"/>
      <c r="Q608" s="5"/>
      <c r="R608" s="5" t="s">
        <v>13</v>
      </c>
      <c r="S608" s="5"/>
      <c r="T608" s="17">
        <v>28128.400000000001</v>
      </c>
      <c r="U608" s="17" t="e">
        <f>SUM(#REF!)</f>
        <v>#REF!</v>
      </c>
      <c r="V608"/>
    </row>
    <row r="609" spans="1:22">
      <c r="A609" s="5" t="s">
        <v>1518</v>
      </c>
      <c r="B609" s="5">
        <v>290419</v>
      </c>
      <c r="C609" s="5" t="s">
        <v>2046</v>
      </c>
      <c r="D609" s="5" t="s">
        <v>2047</v>
      </c>
      <c r="E609" s="5" t="s">
        <v>1875</v>
      </c>
      <c r="F609" s="5" t="s">
        <v>1876</v>
      </c>
      <c r="G609" s="5" t="s">
        <v>2048</v>
      </c>
      <c r="H609" s="5" t="s">
        <v>15</v>
      </c>
      <c r="I609" s="5"/>
      <c r="J609" s="5">
        <v>359727</v>
      </c>
      <c r="K609" s="5" t="s">
        <v>2049</v>
      </c>
      <c r="L609" s="5"/>
      <c r="M609" s="5"/>
      <c r="N609" s="5"/>
      <c r="O609" s="5"/>
      <c r="P609" s="5"/>
      <c r="Q609" s="5"/>
      <c r="R609" s="5" t="s">
        <v>13</v>
      </c>
      <c r="S609" s="5"/>
      <c r="T609" s="17">
        <v>4120.8100000000004</v>
      </c>
      <c r="U609" s="17" t="e">
        <f>SUM(#REF!)</f>
        <v>#REF!</v>
      </c>
      <c r="V609"/>
    </row>
    <row r="610" spans="1:22">
      <c r="A610" s="18" t="s">
        <v>1518</v>
      </c>
      <c r="B610" s="5">
        <v>290438</v>
      </c>
      <c r="C610" s="18" t="s">
        <v>2050</v>
      </c>
      <c r="D610" s="18" t="s">
        <v>2051</v>
      </c>
      <c r="E610" s="18" t="s">
        <v>1894</v>
      </c>
      <c r="F610" s="18" t="s">
        <v>1893</v>
      </c>
      <c r="G610" s="18"/>
      <c r="H610" s="18" t="s">
        <v>15</v>
      </c>
      <c r="I610" s="18"/>
      <c r="J610" s="18">
        <v>359754</v>
      </c>
      <c r="K610" s="18" t="s">
        <v>2052</v>
      </c>
      <c r="L610" s="18"/>
      <c r="M610" s="5"/>
      <c r="N610" s="5"/>
      <c r="O610" s="5"/>
      <c r="P610" s="5"/>
      <c r="Q610" s="5"/>
      <c r="R610" s="5" t="s">
        <v>13</v>
      </c>
      <c r="S610" s="5"/>
      <c r="T610" s="17">
        <v>1030.33</v>
      </c>
      <c r="U610" s="17" t="e">
        <f>SUM(#REF!)</f>
        <v>#REF!</v>
      </c>
      <c r="V610"/>
    </row>
    <row r="611" spans="1:22">
      <c r="A611" s="5" t="s">
        <v>1518</v>
      </c>
      <c r="B611" s="5">
        <v>290442</v>
      </c>
      <c r="C611" s="5" t="s">
        <v>2053</v>
      </c>
      <c r="D611" s="5" t="s">
        <v>2054</v>
      </c>
      <c r="E611" s="5" t="s">
        <v>2055</v>
      </c>
      <c r="F611" s="5" t="s">
        <v>1898</v>
      </c>
      <c r="G611" s="5" t="s">
        <v>2056</v>
      </c>
      <c r="H611" s="5" t="s">
        <v>15</v>
      </c>
      <c r="I611" s="5"/>
      <c r="J611" s="5">
        <v>359758</v>
      </c>
      <c r="K611" s="5" t="s">
        <v>2057</v>
      </c>
      <c r="L611" s="5"/>
      <c r="M611" s="5"/>
      <c r="N611" s="5"/>
      <c r="O611" s="5"/>
      <c r="P611" s="5"/>
      <c r="Q611" s="5"/>
      <c r="R611" s="5" t="s">
        <v>13</v>
      </c>
      <c r="S611" s="5"/>
      <c r="T611" s="17">
        <v>992.45</v>
      </c>
      <c r="U611" s="17" t="e">
        <f>SUM(#REF!)</f>
        <v>#REF!</v>
      </c>
      <c r="V611"/>
    </row>
    <row r="612" spans="1:22">
      <c r="A612" s="5" t="s">
        <v>1518</v>
      </c>
      <c r="B612" s="5">
        <v>290444</v>
      </c>
      <c r="C612" s="5" t="s">
        <v>2058</v>
      </c>
      <c r="D612" s="5" t="s">
        <v>2059</v>
      </c>
      <c r="E612" s="5" t="s">
        <v>2060</v>
      </c>
      <c r="F612" s="5" t="s">
        <v>2061</v>
      </c>
      <c r="G612" s="5" t="s">
        <v>2062</v>
      </c>
      <c r="H612" s="5" t="s">
        <v>15</v>
      </c>
      <c r="I612" s="5"/>
      <c r="J612" s="5">
        <v>359760</v>
      </c>
      <c r="K612" s="5" t="s">
        <v>2063</v>
      </c>
      <c r="L612" s="5"/>
      <c r="M612" s="5"/>
      <c r="N612" s="5"/>
      <c r="O612" s="5"/>
      <c r="P612" s="5"/>
      <c r="Q612" s="5"/>
      <c r="R612" s="5" t="s">
        <v>13</v>
      </c>
      <c r="S612" s="5"/>
      <c r="T612" s="17">
        <v>2410.36</v>
      </c>
      <c r="U612" s="17" t="e">
        <f>SUM(#REF!)</f>
        <v>#REF!</v>
      </c>
      <c r="V612"/>
    </row>
    <row r="613" spans="1:22">
      <c r="A613" s="5" t="s">
        <v>1518</v>
      </c>
      <c r="B613" s="5">
        <v>290445</v>
      </c>
      <c r="C613" s="5" t="s">
        <v>2064</v>
      </c>
      <c r="D613" s="5" t="s">
        <v>2059</v>
      </c>
      <c r="E613" s="5" t="s">
        <v>2060</v>
      </c>
      <c r="F613" s="5" t="s">
        <v>2061</v>
      </c>
      <c r="G613" s="5" t="s">
        <v>2065</v>
      </c>
      <c r="H613" s="5" t="s">
        <v>15</v>
      </c>
      <c r="I613" s="5"/>
      <c r="J613" s="5">
        <v>359762</v>
      </c>
      <c r="K613" s="5" t="s">
        <v>2066</v>
      </c>
      <c r="L613" s="5"/>
      <c r="M613" s="5"/>
      <c r="N613" s="5"/>
      <c r="O613" s="5"/>
      <c r="P613" s="5"/>
      <c r="Q613" s="5"/>
      <c r="R613" s="5" t="s">
        <v>13</v>
      </c>
      <c r="S613" s="5"/>
      <c r="T613" s="17">
        <v>7976.89</v>
      </c>
      <c r="U613" s="17" t="e">
        <f>SUM(#REF!)</f>
        <v>#REF!</v>
      </c>
      <c r="V613"/>
    </row>
    <row r="614" spans="1:22">
      <c r="A614" s="5" t="s">
        <v>1518</v>
      </c>
      <c r="B614" s="5">
        <v>290492</v>
      </c>
      <c r="C614" s="5" t="s">
        <v>2067</v>
      </c>
      <c r="D614" s="5" t="s">
        <v>1874</v>
      </c>
      <c r="E614" s="5" t="s">
        <v>1875</v>
      </c>
      <c r="F614" s="5" t="s">
        <v>1876</v>
      </c>
      <c r="G614" s="5" t="s">
        <v>2068</v>
      </c>
      <c r="H614" s="5" t="s">
        <v>15</v>
      </c>
      <c r="I614" s="5"/>
      <c r="J614" s="5">
        <v>359834</v>
      </c>
      <c r="K614" s="5" t="s">
        <v>2069</v>
      </c>
      <c r="L614" s="18"/>
      <c r="M614" s="5"/>
      <c r="N614" s="5"/>
      <c r="O614" s="5"/>
      <c r="P614" s="5"/>
      <c r="Q614" s="5"/>
      <c r="R614" s="5" t="s">
        <v>13</v>
      </c>
      <c r="S614" s="5"/>
      <c r="T614" s="17">
        <v>15542.5</v>
      </c>
      <c r="U614" s="17" t="e">
        <f>SUM(#REF!)</f>
        <v>#REF!</v>
      </c>
      <c r="V614"/>
    </row>
    <row r="615" spans="1:22">
      <c r="A615" s="5" t="s">
        <v>1518</v>
      </c>
      <c r="B615" s="5">
        <v>290589</v>
      </c>
      <c r="C615" s="5" t="s">
        <v>2070</v>
      </c>
      <c r="D615" s="5" t="s">
        <v>2071</v>
      </c>
      <c r="E615" s="5" t="s">
        <v>2072</v>
      </c>
      <c r="F615" s="5" t="s">
        <v>2073</v>
      </c>
      <c r="G615" s="5" t="s">
        <v>2074</v>
      </c>
      <c r="H615" s="5" t="s">
        <v>15</v>
      </c>
      <c r="I615" s="5"/>
      <c r="J615" s="5">
        <v>359878</v>
      </c>
      <c r="K615" s="5" t="s">
        <v>2075</v>
      </c>
      <c r="L615" s="5"/>
      <c r="M615" s="5"/>
      <c r="N615" s="5"/>
      <c r="O615" s="5"/>
      <c r="P615" s="5"/>
      <c r="Q615" s="5"/>
      <c r="R615" s="5" t="s">
        <v>13</v>
      </c>
      <c r="S615" s="5"/>
      <c r="T615" s="17">
        <v>152.94999999999999</v>
      </c>
      <c r="U615" s="17" t="e">
        <f>SUM(#REF!)</f>
        <v>#REF!</v>
      </c>
      <c r="V615"/>
    </row>
    <row r="616" spans="1:22">
      <c r="A616" s="5" t="s">
        <v>1518</v>
      </c>
      <c r="B616" s="5">
        <v>290595</v>
      </c>
      <c r="C616" s="5" t="s">
        <v>2076</v>
      </c>
      <c r="D616" s="5" t="s">
        <v>2051</v>
      </c>
      <c r="E616" s="5" t="s">
        <v>1894</v>
      </c>
      <c r="F616" s="5" t="s">
        <v>1893</v>
      </c>
      <c r="G616" s="5" t="s">
        <v>2077</v>
      </c>
      <c r="H616" s="5" t="s">
        <v>15</v>
      </c>
      <c r="I616" s="5"/>
      <c r="J616" s="5">
        <v>359897</v>
      </c>
      <c r="K616" s="5" t="s">
        <v>2078</v>
      </c>
      <c r="L616" s="5"/>
      <c r="M616" s="5"/>
      <c r="N616" s="5"/>
      <c r="O616" s="5"/>
      <c r="P616" s="5"/>
      <c r="Q616" s="5"/>
      <c r="R616" s="5" t="s">
        <v>13</v>
      </c>
      <c r="S616" s="5"/>
      <c r="T616" s="17">
        <v>1447.57</v>
      </c>
      <c r="U616" s="17" t="e">
        <f>SUM(#REF!)</f>
        <v>#REF!</v>
      </c>
      <c r="V616"/>
    </row>
    <row r="617" spans="1:22">
      <c r="A617" s="5" t="s">
        <v>1518</v>
      </c>
      <c r="B617" s="5">
        <v>290605</v>
      </c>
      <c r="C617" s="5" t="s">
        <v>2079</v>
      </c>
      <c r="D617" s="5" t="s">
        <v>2080</v>
      </c>
      <c r="E617" s="5" t="s">
        <v>2038</v>
      </c>
      <c r="F617" s="5" t="s">
        <v>1793</v>
      </c>
      <c r="G617" s="5" t="s">
        <v>2081</v>
      </c>
      <c r="H617" s="5" t="s">
        <v>15</v>
      </c>
      <c r="I617" s="5"/>
      <c r="J617" s="5">
        <v>359919</v>
      </c>
      <c r="K617" s="5" t="s">
        <v>2082</v>
      </c>
      <c r="L617" s="5"/>
      <c r="M617" s="5"/>
      <c r="N617" s="5"/>
      <c r="O617" s="5"/>
      <c r="P617" s="5"/>
      <c r="Q617" s="5"/>
      <c r="R617" s="5" t="s">
        <v>13</v>
      </c>
      <c r="S617" s="5"/>
      <c r="T617" s="17">
        <v>133400.91</v>
      </c>
      <c r="U617" s="17" t="e">
        <f>SUM(#REF!)</f>
        <v>#REF!</v>
      </c>
      <c r="V617"/>
    </row>
    <row r="618" spans="1:22">
      <c r="A618" s="5" t="s">
        <v>1518</v>
      </c>
      <c r="B618" s="5">
        <v>290611</v>
      </c>
      <c r="C618" s="5" t="s">
        <v>2083</v>
      </c>
      <c r="D618" s="5" t="s">
        <v>2051</v>
      </c>
      <c r="E618" s="5" t="s">
        <v>1894</v>
      </c>
      <c r="F618" s="5" t="s">
        <v>1893</v>
      </c>
      <c r="G618" s="5" t="s">
        <v>2084</v>
      </c>
      <c r="H618" s="5" t="s">
        <v>15</v>
      </c>
      <c r="I618" s="5"/>
      <c r="J618" s="5">
        <v>359924</v>
      </c>
      <c r="K618" s="5" t="s">
        <v>2085</v>
      </c>
      <c r="L618" s="5"/>
      <c r="M618" s="5"/>
      <c r="N618" s="5"/>
      <c r="O618" s="5"/>
      <c r="P618" s="5"/>
      <c r="Q618" s="5"/>
      <c r="R618" s="5" t="s">
        <v>13</v>
      </c>
      <c r="S618" s="5"/>
      <c r="T618" s="17">
        <v>21240.26</v>
      </c>
      <c r="U618" s="17" t="e">
        <f>SUM(#REF!)</f>
        <v>#REF!</v>
      </c>
      <c r="V618"/>
    </row>
    <row r="619" spans="1:22">
      <c r="A619" s="5" t="s">
        <v>1518</v>
      </c>
      <c r="B619" s="5">
        <v>290613</v>
      </c>
      <c r="C619" s="5" t="s">
        <v>2086</v>
      </c>
      <c r="D619" s="5" t="s">
        <v>2087</v>
      </c>
      <c r="E619" s="5" t="s">
        <v>2088</v>
      </c>
      <c r="F619" s="5" t="s">
        <v>2089</v>
      </c>
      <c r="G619" s="5" t="s">
        <v>2090</v>
      </c>
      <c r="H619" s="5" t="s">
        <v>15</v>
      </c>
      <c r="I619" s="5"/>
      <c r="J619" s="5">
        <v>359930</v>
      </c>
      <c r="K619" s="5" t="s">
        <v>2091</v>
      </c>
      <c r="L619" s="5"/>
      <c r="M619" s="5"/>
      <c r="N619" s="5"/>
      <c r="O619" s="5"/>
      <c r="P619" s="5"/>
      <c r="Q619" s="5"/>
      <c r="R619" s="5" t="s">
        <v>13</v>
      </c>
      <c r="S619" s="5"/>
      <c r="T619" s="17">
        <v>4510.8900000000003</v>
      </c>
      <c r="U619" s="17" t="e">
        <f>SUM(#REF!)</f>
        <v>#REF!</v>
      </c>
      <c r="V619"/>
    </row>
    <row r="620" spans="1:22">
      <c r="A620" s="5" t="s">
        <v>1518</v>
      </c>
      <c r="B620" s="5">
        <v>290616</v>
      </c>
      <c r="C620" s="5" t="s">
        <v>2092</v>
      </c>
      <c r="D620" s="5" t="s">
        <v>2071</v>
      </c>
      <c r="E620" s="5" t="s">
        <v>2072</v>
      </c>
      <c r="F620" s="5" t="s">
        <v>2073</v>
      </c>
      <c r="G620" s="5" t="s">
        <v>2093</v>
      </c>
      <c r="H620" s="5" t="s">
        <v>15</v>
      </c>
      <c r="I620" s="5"/>
      <c r="J620" s="5">
        <v>359937</v>
      </c>
      <c r="K620" s="5" t="s">
        <v>2094</v>
      </c>
      <c r="L620" s="5"/>
      <c r="M620" s="5"/>
      <c r="N620" s="5"/>
      <c r="O620" s="5"/>
      <c r="P620" s="5"/>
      <c r="Q620" s="5"/>
      <c r="R620" s="5" t="s">
        <v>13</v>
      </c>
      <c r="S620" s="5"/>
      <c r="T620" s="17">
        <v>143.71</v>
      </c>
      <c r="U620" s="17" t="e">
        <f>SUM(#REF!)</f>
        <v>#REF!</v>
      </c>
      <c r="V620"/>
    </row>
    <row r="621" spans="1:22">
      <c r="A621" s="5" t="s">
        <v>1518</v>
      </c>
      <c r="B621" s="5">
        <v>290630</v>
      </c>
      <c r="C621" s="5" t="s">
        <v>2095</v>
      </c>
      <c r="D621" s="5" t="s">
        <v>2071</v>
      </c>
      <c r="E621" s="5" t="s">
        <v>2072</v>
      </c>
      <c r="F621" s="5" t="s">
        <v>2073</v>
      </c>
      <c r="G621" s="5" t="s">
        <v>2096</v>
      </c>
      <c r="H621" s="5" t="s">
        <v>15</v>
      </c>
      <c r="I621" s="5"/>
      <c r="J621" s="5">
        <v>359952</v>
      </c>
      <c r="K621" s="5" t="s">
        <v>2097</v>
      </c>
      <c r="L621" s="5"/>
      <c r="M621" s="5"/>
      <c r="N621" s="5"/>
      <c r="O621" s="5"/>
      <c r="P621" s="5"/>
      <c r="Q621" s="5"/>
      <c r="R621" s="5" t="s">
        <v>13</v>
      </c>
      <c r="S621" s="5"/>
      <c r="T621" s="17">
        <v>170.73</v>
      </c>
      <c r="U621" s="17" t="e">
        <f>SUM(#REF!)</f>
        <v>#REF!</v>
      </c>
      <c r="V621"/>
    </row>
    <row r="622" spans="1:22">
      <c r="A622" s="5" t="s">
        <v>1518</v>
      </c>
      <c r="B622" s="5">
        <v>290633</v>
      </c>
      <c r="C622" s="5" t="s">
        <v>2098</v>
      </c>
      <c r="D622" s="5" t="s">
        <v>2087</v>
      </c>
      <c r="E622" s="5" t="s">
        <v>2088</v>
      </c>
      <c r="F622" s="5" t="s">
        <v>2089</v>
      </c>
      <c r="G622" s="5" t="s">
        <v>2099</v>
      </c>
      <c r="H622" s="5" t="s">
        <v>15</v>
      </c>
      <c r="I622" s="5"/>
      <c r="J622" s="5">
        <v>359962</v>
      </c>
      <c r="K622" s="5" t="s">
        <v>2100</v>
      </c>
      <c r="L622" s="5"/>
      <c r="M622" s="5"/>
      <c r="N622" s="5"/>
      <c r="O622" s="5"/>
      <c r="P622" s="5"/>
      <c r="Q622" s="5"/>
      <c r="R622" s="5" t="s">
        <v>13</v>
      </c>
      <c r="S622" s="5"/>
      <c r="T622" s="17">
        <v>99.32</v>
      </c>
      <c r="U622" s="17" t="e">
        <f>SUM(#REF!)</f>
        <v>#REF!</v>
      </c>
      <c r="V622"/>
    </row>
    <row r="623" spans="1:22">
      <c r="A623" s="5" t="s">
        <v>1518</v>
      </c>
      <c r="B623" s="5">
        <v>290635</v>
      </c>
      <c r="C623" s="5" t="s">
        <v>2101</v>
      </c>
      <c r="D623" s="5" t="s">
        <v>2051</v>
      </c>
      <c r="E623" s="5" t="s">
        <v>1894</v>
      </c>
      <c r="F623" s="5" t="s">
        <v>1893</v>
      </c>
      <c r="G623" s="5" t="s">
        <v>2102</v>
      </c>
      <c r="H623" s="5" t="s">
        <v>15</v>
      </c>
      <c r="I623" s="5"/>
      <c r="J623" s="5">
        <v>359963</v>
      </c>
      <c r="K623" s="5" t="s">
        <v>2103</v>
      </c>
      <c r="L623" s="5"/>
      <c r="M623" s="5"/>
      <c r="N623" s="5"/>
      <c r="O623" s="5"/>
      <c r="P623" s="5"/>
      <c r="Q623" s="5"/>
      <c r="R623" s="5" t="s">
        <v>13</v>
      </c>
      <c r="S623" s="5"/>
      <c r="T623" s="17">
        <v>985.76</v>
      </c>
      <c r="U623" s="17" t="e">
        <f>SUM(#REF!)</f>
        <v>#REF!</v>
      </c>
      <c r="V623"/>
    </row>
    <row r="624" spans="1:22">
      <c r="A624" s="5" t="s">
        <v>1518</v>
      </c>
      <c r="B624" s="5">
        <v>290636</v>
      </c>
      <c r="C624" s="5" t="s">
        <v>2104</v>
      </c>
      <c r="D624" s="5" t="s">
        <v>2051</v>
      </c>
      <c r="E624" s="5" t="s">
        <v>1894</v>
      </c>
      <c r="F624" s="5" t="s">
        <v>1893</v>
      </c>
      <c r="G624" s="5" t="s">
        <v>2105</v>
      </c>
      <c r="H624" s="5" t="s">
        <v>15</v>
      </c>
      <c r="I624" s="5"/>
      <c r="J624" s="5">
        <v>359964</v>
      </c>
      <c r="K624" s="5" t="s">
        <v>2052</v>
      </c>
      <c r="L624" s="5"/>
      <c r="M624" s="5"/>
      <c r="N624" s="5"/>
      <c r="O624" s="5"/>
      <c r="P624" s="5"/>
      <c r="Q624" s="5"/>
      <c r="R624" s="5" t="s">
        <v>13</v>
      </c>
      <c r="S624" s="5"/>
      <c r="T624" s="17">
        <v>781.18</v>
      </c>
      <c r="U624" s="17" t="e">
        <f>SUM(#REF!)</f>
        <v>#REF!</v>
      </c>
      <c r="V624"/>
    </row>
    <row r="625" spans="1:22">
      <c r="A625" s="5" t="s">
        <v>1518</v>
      </c>
      <c r="B625" s="5">
        <v>290638</v>
      </c>
      <c r="C625" s="5" t="s">
        <v>2106</v>
      </c>
      <c r="D625" s="5" t="s">
        <v>2051</v>
      </c>
      <c r="E625" s="5" t="s">
        <v>1894</v>
      </c>
      <c r="F625" s="5" t="s">
        <v>1893</v>
      </c>
      <c r="G625" s="5" t="s">
        <v>2107</v>
      </c>
      <c r="H625" s="5" t="s">
        <v>15</v>
      </c>
      <c r="I625" s="5"/>
      <c r="J625" s="5">
        <v>359966</v>
      </c>
      <c r="K625" s="5" t="s">
        <v>2108</v>
      </c>
      <c r="L625" s="5"/>
      <c r="M625" s="5"/>
      <c r="N625" s="5"/>
      <c r="O625" s="5"/>
      <c r="P625" s="5"/>
      <c r="Q625" s="5"/>
      <c r="R625" s="5" t="s">
        <v>13</v>
      </c>
      <c r="S625" s="5"/>
      <c r="T625" s="17">
        <v>109.26</v>
      </c>
      <c r="U625" s="17" t="e">
        <f>SUM(#REF!)</f>
        <v>#REF!</v>
      </c>
      <c r="V625"/>
    </row>
    <row r="626" spans="1:22">
      <c r="A626" s="5" t="s">
        <v>1518</v>
      </c>
      <c r="B626" s="5">
        <v>290639</v>
      </c>
      <c r="C626" s="5" t="s">
        <v>2109</v>
      </c>
      <c r="D626" s="5" t="s">
        <v>2059</v>
      </c>
      <c r="E626" s="5" t="s">
        <v>2060</v>
      </c>
      <c r="F626" s="5" t="s">
        <v>2061</v>
      </c>
      <c r="G626" s="5" t="s">
        <v>2110</v>
      </c>
      <c r="H626" s="5" t="s">
        <v>15</v>
      </c>
      <c r="I626" s="5"/>
      <c r="J626" s="5">
        <v>359992</v>
      </c>
      <c r="K626" s="5" t="s">
        <v>1971</v>
      </c>
      <c r="L626" s="5"/>
      <c r="M626" s="5"/>
      <c r="N626" s="5"/>
      <c r="O626" s="5"/>
      <c r="P626" s="5"/>
      <c r="Q626" s="5"/>
      <c r="R626" s="5" t="s">
        <v>13</v>
      </c>
      <c r="S626" s="5"/>
      <c r="T626" s="17">
        <v>9140.7999999999993</v>
      </c>
      <c r="U626" s="17" t="e">
        <f>SUM(#REF!)</f>
        <v>#REF!</v>
      </c>
      <c r="V626"/>
    </row>
    <row r="627" spans="1:22">
      <c r="A627" s="5" t="s">
        <v>1518</v>
      </c>
      <c r="B627" s="5">
        <v>290666</v>
      </c>
      <c r="C627" s="5" t="s">
        <v>2111</v>
      </c>
      <c r="D627" s="5" t="s">
        <v>2112</v>
      </c>
      <c r="E627" s="5" t="s">
        <v>2113</v>
      </c>
      <c r="F627" s="5" t="s">
        <v>1904</v>
      </c>
      <c r="G627" s="5" t="s">
        <v>2114</v>
      </c>
      <c r="H627" s="5" t="s">
        <v>15</v>
      </c>
      <c r="I627" s="5"/>
      <c r="J627" s="5">
        <v>359999</v>
      </c>
      <c r="K627" s="5" t="s">
        <v>2115</v>
      </c>
      <c r="L627" s="5"/>
      <c r="M627" s="5"/>
      <c r="N627" s="5"/>
      <c r="O627" s="5"/>
      <c r="P627" s="5"/>
      <c r="Q627" s="5"/>
      <c r="R627" s="5" t="s">
        <v>13</v>
      </c>
      <c r="S627" s="5"/>
      <c r="T627" s="17">
        <v>165.85</v>
      </c>
      <c r="U627" s="17" t="e">
        <f>SUM(#REF!)</f>
        <v>#REF!</v>
      </c>
      <c r="V627"/>
    </row>
    <row r="628" spans="1:22">
      <c r="A628" s="5" t="s">
        <v>1518</v>
      </c>
      <c r="B628" s="5">
        <v>290671</v>
      </c>
      <c r="C628" s="5" t="s">
        <v>2117</v>
      </c>
      <c r="D628" s="5" t="s">
        <v>2118</v>
      </c>
      <c r="E628" s="5" t="s">
        <v>2119</v>
      </c>
      <c r="F628" s="5" t="s">
        <v>2116</v>
      </c>
      <c r="G628" s="5" t="s">
        <v>2120</v>
      </c>
      <c r="H628" s="5" t="s">
        <v>15</v>
      </c>
      <c r="I628" s="5"/>
      <c r="J628" s="5">
        <v>360000</v>
      </c>
      <c r="K628" s="5" t="s">
        <v>2121</v>
      </c>
      <c r="L628" s="5"/>
      <c r="M628" s="5"/>
      <c r="N628" s="5"/>
      <c r="O628" s="5"/>
      <c r="P628" s="5"/>
      <c r="Q628" s="5"/>
      <c r="R628" s="5" t="s">
        <v>13</v>
      </c>
      <c r="S628" s="5"/>
      <c r="T628" s="17">
        <v>53089.03</v>
      </c>
      <c r="U628" s="17" t="e">
        <f>SUM(#REF!)</f>
        <v>#REF!</v>
      </c>
      <c r="V628"/>
    </row>
    <row r="629" spans="1:22">
      <c r="A629" s="5" t="s">
        <v>1518</v>
      </c>
      <c r="B629" s="5">
        <v>290676</v>
      </c>
      <c r="C629" s="5" t="s">
        <v>2122</v>
      </c>
      <c r="D629" s="5" t="s">
        <v>2051</v>
      </c>
      <c r="E629" s="5" t="s">
        <v>1894</v>
      </c>
      <c r="F629" s="5" t="s">
        <v>1893</v>
      </c>
      <c r="G629" s="5"/>
      <c r="H629" s="5" t="s">
        <v>15</v>
      </c>
      <c r="I629" s="5"/>
      <c r="J629" s="5">
        <v>360012</v>
      </c>
      <c r="K629" s="5" t="s">
        <v>2123</v>
      </c>
      <c r="L629" s="5"/>
      <c r="M629" s="5"/>
      <c r="N629" s="5"/>
      <c r="O629" s="5"/>
      <c r="P629" s="5"/>
      <c r="Q629" s="5"/>
      <c r="R629" s="5" t="s">
        <v>13</v>
      </c>
      <c r="S629" s="5"/>
      <c r="T629" s="17">
        <v>1645.46</v>
      </c>
      <c r="U629" s="17" t="e">
        <f>SUM(#REF!)</f>
        <v>#REF!</v>
      </c>
      <c r="V629"/>
    </row>
    <row r="630" spans="1:22">
      <c r="A630" s="5" t="s">
        <v>1518</v>
      </c>
      <c r="B630" s="5">
        <v>290680</v>
      </c>
      <c r="C630" s="5" t="s">
        <v>2124</v>
      </c>
      <c r="D630" s="5" t="s">
        <v>2051</v>
      </c>
      <c r="E630" s="5" t="s">
        <v>1894</v>
      </c>
      <c r="F630" s="5" t="s">
        <v>1893</v>
      </c>
      <c r="G630" s="5"/>
      <c r="H630" s="5" t="s">
        <v>15</v>
      </c>
      <c r="I630" s="5"/>
      <c r="J630" s="5">
        <v>360013</v>
      </c>
      <c r="K630" s="5" t="s">
        <v>1896</v>
      </c>
      <c r="L630" s="5"/>
      <c r="M630" s="5"/>
      <c r="N630" s="5"/>
      <c r="O630" s="5"/>
      <c r="P630" s="5"/>
      <c r="Q630" s="5"/>
      <c r="R630" s="5" t="s">
        <v>13</v>
      </c>
      <c r="S630" s="5"/>
      <c r="T630" s="17">
        <v>25174.68</v>
      </c>
      <c r="U630" s="17" t="e">
        <f>SUM(#REF!)</f>
        <v>#REF!</v>
      </c>
      <c r="V630"/>
    </row>
    <row r="631" spans="1:22">
      <c r="A631" s="5" t="s">
        <v>1518</v>
      </c>
      <c r="B631" s="5">
        <v>290711</v>
      </c>
      <c r="C631" s="5" t="s">
        <v>2098</v>
      </c>
      <c r="D631" s="5" t="s">
        <v>2118</v>
      </c>
      <c r="E631" s="5" t="s">
        <v>2119</v>
      </c>
      <c r="F631" s="5" t="s">
        <v>2116</v>
      </c>
      <c r="G631" s="5" t="s">
        <v>2125</v>
      </c>
      <c r="H631" s="5" t="s">
        <v>15</v>
      </c>
      <c r="I631" s="5"/>
      <c r="J631" s="5">
        <v>360025</v>
      </c>
      <c r="K631" s="5" t="s">
        <v>2126</v>
      </c>
      <c r="L631" s="5"/>
      <c r="M631" s="5"/>
      <c r="N631" s="5"/>
      <c r="O631" s="5"/>
      <c r="P631" s="5"/>
      <c r="Q631" s="5"/>
      <c r="R631" s="5" t="s">
        <v>13</v>
      </c>
      <c r="S631" s="5"/>
      <c r="T631" s="17">
        <v>2639.05</v>
      </c>
      <c r="U631" s="17" t="e">
        <f>SUM(#REF!)</f>
        <v>#REF!</v>
      </c>
      <c r="V631"/>
    </row>
    <row r="632" spans="1:22">
      <c r="A632" s="5" t="s">
        <v>1518</v>
      </c>
      <c r="B632" s="5">
        <v>290715</v>
      </c>
      <c r="C632" s="5" t="s">
        <v>2127</v>
      </c>
      <c r="D632" s="5" t="s">
        <v>2071</v>
      </c>
      <c r="E632" s="5" t="s">
        <v>2072</v>
      </c>
      <c r="F632" s="5" t="s">
        <v>2073</v>
      </c>
      <c r="G632" s="5" t="s">
        <v>2128</v>
      </c>
      <c r="H632" s="5" t="s">
        <v>15</v>
      </c>
      <c r="I632" s="5"/>
      <c r="J632" s="5">
        <v>360028</v>
      </c>
      <c r="K632" s="5" t="s">
        <v>2129</v>
      </c>
      <c r="L632" s="5"/>
      <c r="M632" s="5"/>
      <c r="N632" s="5"/>
      <c r="O632" s="5"/>
      <c r="P632" s="5"/>
      <c r="Q632" s="5"/>
      <c r="R632" s="5" t="s">
        <v>13</v>
      </c>
      <c r="S632" s="5"/>
      <c r="T632" s="17">
        <v>185.01</v>
      </c>
      <c r="U632" s="17" t="e">
        <f>SUM(#REF!)</f>
        <v>#REF!</v>
      </c>
      <c r="V632"/>
    </row>
    <row r="633" spans="1:22">
      <c r="A633" s="5" t="s">
        <v>1518</v>
      </c>
      <c r="B633" s="5">
        <v>290724</v>
      </c>
      <c r="C633" s="5" t="s">
        <v>2130</v>
      </c>
      <c r="D633" s="5" t="s">
        <v>2087</v>
      </c>
      <c r="E633" s="5" t="s">
        <v>2088</v>
      </c>
      <c r="F633" s="5" t="s">
        <v>2089</v>
      </c>
      <c r="G633" s="5" t="s">
        <v>2131</v>
      </c>
      <c r="H633" s="5" t="s">
        <v>15</v>
      </c>
      <c r="I633" s="5"/>
      <c r="J633" s="5">
        <v>360034</v>
      </c>
      <c r="K633" s="5" t="s">
        <v>2100</v>
      </c>
      <c r="L633" s="5"/>
      <c r="M633" s="5"/>
      <c r="N633" s="5"/>
      <c r="O633" s="5"/>
      <c r="P633" s="5"/>
      <c r="Q633" s="5"/>
      <c r="R633" s="5" t="s">
        <v>13</v>
      </c>
      <c r="S633" s="5"/>
      <c r="T633" s="17">
        <v>45143.72</v>
      </c>
      <c r="U633" s="17" t="e">
        <f>SUM(#REF!)</f>
        <v>#REF!</v>
      </c>
      <c r="V633"/>
    </row>
    <row r="634" spans="1:22">
      <c r="A634" s="5" t="s">
        <v>1518</v>
      </c>
      <c r="B634" s="5">
        <v>290725</v>
      </c>
      <c r="C634" s="5" t="s">
        <v>2132</v>
      </c>
      <c r="D634" s="5" t="s">
        <v>1874</v>
      </c>
      <c r="E634" s="5" t="s">
        <v>1875</v>
      </c>
      <c r="F634" s="5" t="s">
        <v>1876</v>
      </c>
      <c r="G634" s="5" t="s">
        <v>2133</v>
      </c>
      <c r="H634" s="5" t="s">
        <v>15</v>
      </c>
      <c r="I634" s="5"/>
      <c r="J634" s="5">
        <v>360035</v>
      </c>
      <c r="K634" s="5" t="s">
        <v>2134</v>
      </c>
      <c r="L634" s="5"/>
      <c r="M634" s="5"/>
      <c r="N634" s="5"/>
      <c r="O634" s="5"/>
      <c r="P634" s="5"/>
      <c r="Q634" s="5"/>
      <c r="R634" s="5" t="s">
        <v>13</v>
      </c>
      <c r="S634" s="5"/>
      <c r="T634" s="17">
        <v>7996.84</v>
      </c>
      <c r="U634" s="17" t="e">
        <f>SUM(#REF!)</f>
        <v>#REF!</v>
      </c>
      <c r="V634"/>
    </row>
    <row r="635" spans="1:22">
      <c r="A635" s="5" t="s">
        <v>1518</v>
      </c>
      <c r="B635" s="5">
        <v>290726</v>
      </c>
      <c r="C635" s="5" t="s">
        <v>2135</v>
      </c>
      <c r="D635" s="5" t="s">
        <v>1874</v>
      </c>
      <c r="E635" s="5" t="s">
        <v>1875</v>
      </c>
      <c r="F635" s="5" t="s">
        <v>1876</v>
      </c>
      <c r="G635" s="5" t="s">
        <v>2136</v>
      </c>
      <c r="H635" s="5" t="s">
        <v>15</v>
      </c>
      <c r="I635" s="5"/>
      <c r="J635" s="5">
        <v>360040</v>
      </c>
      <c r="K635" s="5" t="s">
        <v>2137</v>
      </c>
      <c r="L635" s="5"/>
      <c r="M635" s="5"/>
      <c r="N635" s="5"/>
      <c r="O635" s="5"/>
      <c r="P635" s="5"/>
      <c r="Q635" s="5"/>
      <c r="R635" s="5" t="s">
        <v>13</v>
      </c>
      <c r="S635" s="5"/>
      <c r="T635" s="17">
        <v>11724.49</v>
      </c>
      <c r="U635" s="17" t="e">
        <f>SUM(#REF!)</f>
        <v>#REF!</v>
      </c>
      <c r="V635"/>
    </row>
    <row r="636" spans="1:22">
      <c r="A636" s="5" t="s">
        <v>1518</v>
      </c>
      <c r="B636" s="5">
        <v>290729</v>
      </c>
      <c r="C636" s="5" t="s">
        <v>2138</v>
      </c>
      <c r="D636" s="5" t="s">
        <v>2139</v>
      </c>
      <c r="E636" s="5" t="s">
        <v>1875</v>
      </c>
      <c r="F636" s="5" t="s">
        <v>1876</v>
      </c>
      <c r="G636" s="5" t="s">
        <v>2140</v>
      </c>
      <c r="H636" s="5" t="s">
        <v>15</v>
      </c>
      <c r="I636" s="5"/>
      <c r="J636" s="5">
        <v>360052</v>
      </c>
      <c r="K636" s="5" t="s">
        <v>2141</v>
      </c>
      <c r="L636" s="5"/>
      <c r="M636" s="5"/>
      <c r="N636" s="5"/>
      <c r="O636" s="5"/>
      <c r="P636" s="5"/>
      <c r="Q636" s="5"/>
      <c r="R636" s="5" t="s">
        <v>13</v>
      </c>
      <c r="S636" s="5"/>
      <c r="T636" s="17">
        <v>2462.44</v>
      </c>
      <c r="U636" s="17" t="e">
        <f>SUM(#REF!)</f>
        <v>#REF!</v>
      </c>
      <c r="V636"/>
    </row>
    <row r="637" spans="1:22">
      <c r="A637" s="5" t="s">
        <v>1518</v>
      </c>
      <c r="B637" s="5">
        <v>290731</v>
      </c>
      <c r="C637" s="5" t="s">
        <v>2076</v>
      </c>
      <c r="D637" s="5" t="s">
        <v>2087</v>
      </c>
      <c r="E637" s="5" t="s">
        <v>2088</v>
      </c>
      <c r="F637" s="5" t="s">
        <v>2089</v>
      </c>
      <c r="G637" s="5" t="s">
        <v>2142</v>
      </c>
      <c r="H637" s="5" t="s">
        <v>15</v>
      </c>
      <c r="I637" s="5"/>
      <c r="J637" s="5">
        <v>360061</v>
      </c>
      <c r="K637" s="5" t="s">
        <v>2143</v>
      </c>
      <c r="L637" s="5"/>
      <c r="M637" s="5"/>
      <c r="N637" s="5"/>
      <c r="O637" s="5"/>
      <c r="P637" s="5"/>
      <c r="Q637" s="5"/>
      <c r="R637" s="5" t="s">
        <v>13</v>
      </c>
      <c r="S637" s="5"/>
      <c r="T637" s="17">
        <v>971.52</v>
      </c>
      <c r="U637" s="17" t="e">
        <f>SUM(#REF!)</f>
        <v>#REF!</v>
      </c>
      <c r="V637"/>
    </row>
    <row r="638" spans="1:22">
      <c r="A638" s="5" t="s">
        <v>1518</v>
      </c>
      <c r="B638" s="5">
        <v>290732</v>
      </c>
      <c r="C638" s="5" t="s">
        <v>2144</v>
      </c>
      <c r="D638" s="5" t="s">
        <v>2051</v>
      </c>
      <c r="E638" s="5" t="s">
        <v>1894</v>
      </c>
      <c r="F638" s="5" t="s">
        <v>1893</v>
      </c>
      <c r="G638" s="5" t="s">
        <v>2145</v>
      </c>
      <c r="H638" s="5" t="s">
        <v>15</v>
      </c>
      <c r="I638" s="5"/>
      <c r="J638" s="5">
        <v>360062</v>
      </c>
      <c r="K638" s="5" t="s">
        <v>2146</v>
      </c>
      <c r="L638" s="5"/>
      <c r="M638" s="5"/>
      <c r="N638" s="5"/>
      <c r="O638" s="5"/>
      <c r="P638" s="5"/>
      <c r="Q638" s="5"/>
      <c r="R638" s="5" t="s">
        <v>13</v>
      </c>
      <c r="S638" s="5"/>
      <c r="T638" s="17">
        <v>4780.63</v>
      </c>
      <c r="U638" s="17" t="e">
        <f>SUM(#REF!)</f>
        <v>#REF!</v>
      </c>
      <c r="V638"/>
    </row>
    <row r="639" spans="1:22">
      <c r="A639" s="5" t="s">
        <v>1518</v>
      </c>
      <c r="B639" s="5">
        <v>290735</v>
      </c>
      <c r="C639" s="5" t="s">
        <v>2147</v>
      </c>
      <c r="D639" s="5" t="s">
        <v>2087</v>
      </c>
      <c r="E639" s="5" t="s">
        <v>2088</v>
      </c>
      <c r="F639" s="5" t="s">
        <v>2089</v>
      </c>
      <c r="G639" s="5" t="s">
        <v>2148</v>
      </c>
      <c r="H639" s="5" t="s">
        <v>15</v>
      </c>
      <c r="I639" s="5"/>
      <c r="J639" s="5">
        <v>360065</v>
      </c>
      <c r="K639" s="5" t="s">
        <v>2100</v>
      </c>
      <c r="L639" s="5"/>
      <c r="M639" s="5"/>
      <c r="N639" s="5"/>
      <c r="O639" s="5"/>
      <c r="P639" s="5"/>
      <c r="Q639" s="5"/>
      <c r="R639" s="5" t="s">
        <v>13</v>
      </c>
      <c r="S639" s="5"/>
      <c r="T639" s="17">
        <v>7415.46</v>
      </c>
      <c r="U639" s="17" t="e">
        <f>SUM(#REF!)</f>
        <v>#REF!</v>
      </c>
      <c r="V639"/>
    </row>
    <row r="640" spans="1:22">
      <c r="A640" s="5" t="s">
        <v>1518</v>
      </c>
      <c r="B640" s="5">
        <v>290756</v>
      </c>
      <c r="C640" s="5" t="s">
        <v>2037</v>
      </c>
      <c r="D640" s="5" t="s">
        <v>2087</v>
      </c>
      <c r="E640" s="5" t="s">
        <v>2088</v>
      </c>
      <c r="F640" s="5" t="s">
        <v>2089</v>
      </c>
      <c r="G640" s="5" t="s">
        <v>2149</v>
      </c>
      <c r="H640" s="5" t="s">
        <v>15</v>
      </c>
      <c r="I640" s="5"/>
      <c r="J640" s="5">
        <v>360106</v>
      </c>
      <c r="K640" s="5" t="s">
        <v>2100</v>
      </c>
      <c r="L640" s="5"/>
      <c r="M640" s="5"/>
      <c r="N640" s="5"/>
      <c r="O640" s="5"/>
      <c r="P640" s="5"/>
      <c r="Q640" s="5"/>
      <c r="R640" s="5" t="s">
        <v>13</v>
      </c>
      <c r="S640" s="5"/>
      <c r="T640" s="17">
        <v>429.41</v>
      </c>
      <c r="U640" s="17" t="e">
        <f>SUM(#REF!)</f>
        <v>#REF!</v>
      </c>
      <c r="V640"/>
    </row>
    <row r="641" spans="1:22">
      <c r="A641" s="5" t="s">
        <v>1518</v>
      </c>
      <c r="B641" s="5">
        <v>290758</v>
      </c>
      <c r="C641" s="5" t="s">
        <v>2150</v>
      </c>
      <c r="D641" s="5" t="s">
        <v>2051</v>
      </c>
      <c r="E641" s="5" t="s">
        <v>1894</v>
      </c>
      <c r="F641" s="5" t="s">
        <v>1893</v>
      </c>
      <c r="G641" s="5" t="s">
        <v>2151</v>
      </c>
      <c r="H641" s="5" t="s">
        <v>15</v>
      </c>
      <c r="I641" s="5"/>
      <c r="J641" s="5">
        <v>360107</v>
      </c>
      <c r="K641" s="5" t="s">
        <v>2146</v>
      </c>
      <c r="L641" s="5"/>
      <c r="M641" s="5"/>
      <c r="N641" s="5"/>
      <c r="O641" s="5"/>
      <c r="P641" s="5"/>
      <c r="Q641" s="5"/>
      <c r="R641" s="5" t="s">
        <v>13</v>
      </c>
      <c r="S641" s="5"/>
      <c r="T641" s="17">
        <v>163.88</v>
      </c>
      <c r="U641" s="17" t="e">
        <f>SUM(#REF!)</f>
        <v>#REF!</v>
      </c>
      <c r="V641"/>
    </row>
    <row r="642" spans="1:22">
      <c r="A642" s="5" t="s">
        <v>1518</v>
      </c>
      <c r="B642" s="5">
        <v>290760</v>
      </c>
      <c r="C642" s="5" t="s">
        <v>2152</v>
      </c>
      <c r="D642" s="5" t="s">
        <v>2071</v>
      </c>
      <c r="E642" s="5" t="s">
        <v>2072</v>
      </c>
      <c r="F642" s="5" t="s">
        <v>2073</v>
      </c>
      <c r="G642" s="5" t="s">
        <v>2153</v>
      </c>
      <c r="H642" s="5" t="s">
        <v>15</v>
      </c>
      <c r="I642" s="5"/>
      <c r="J642" s="5">
        <v>360118</v>
      </c>
      <c r="K642" s="5" t="s">
        <v>2154</v>
      </c>
      <c r="L642" s="5"/>
      <c r="M642" s="5"/>
      <c r="N642" s="5"/>
      <c r="O642" s="5"/>
      <c r="P642" s="5"/>
      <c r="Q642" s="5"/>
      <c r="R642" s="5" t="s">
        <v>13</v>
      </c>
      <c r="S642" s="5"/>
      <c r="T642" s="17">
        <v>149.52000000000001</v>
      </c>
      <c r="U642" s="17" t="e">
        <f>SUM(#REF!)</f>
        <v>#REF!</v>
      </c>
      <c r="V642"/>
    </row>
    <row r="643" spans="1:22">
      <c r="A643" s="5" t="s">
        <v>1518</v>
      </c>
      <c r="B643" s="5">
        <v>290763</v>
      </c>
      <c r="C643" s="5" t="s">
        <v>2155</v>
      </c>
      <c r="D643" s="5" t="s">
        <v>2030</v>
      </c>
      <c r="E643" s="5" t="s">
        <v>2031</v>
      </c>
      <c r="F643" s="5" t="s">
        <v>2032</v>
      </c>
      <c r="G643" s="5" t="s">
        <v>2156</v>
      </c>
      <c r="H643" s="5" t="s">
        <v>15</v>
      </c>
      <c r="I643" s="5"/>
      <c r="J643" s="5">
        <v>360129</v>
      </c>
      <c r="K643" s="5" t="s">
        <v>2157</v>
      </c>
      <c r="L643" s="5"/>
      <c r="M643" s="5"/>
      <c r="N643" s="5"/>
      <c r="O643" s="5"/>
      <c r="P643" s="5"/>
      <c r="Q643" s="5"/>
      <c r="R643" s="5" t="s">
        <v>13</v>
      </c>
      <c r="S643" s="5"/>
      <c r="T643" s="17">
        <v>3549.36</v>
      </c>
      <c r="U643" s="17" t="e">
        <f>SUM(#REF!)</f>
        <v>#REF!</v>
      </c>
      <c r="V643"/>
    </row>
    <row r="644" spans="1:22">
      <c r="A644" s="5" t="s">
        <v>1518</v>
      </c>
      <c r="B644" s="5">
        <v>290765</v>
      </c>
      <c r="C644" s="5" t="s">
        <v>2158</v>
      </c>
      <c r="D644" s="5" t="s">
        <v>2159</v>
      </c>
      <c r="E644" s="5" t="s">
        <v>2160</v>
      </c>
      <c r="F644" s="5" t="s">
        <v>1834</v>
      </c>
      <c r="G644" s="5" t="s">
        <v>610</v>
      </c>
      <c r="H644" s="5" t="s">
        <v>15</v>
      </c>
      <c r="I644" s="5"/>
      <c r="J644" s="5">
        <v>360130</v>
      </c>
      <c r="K644" s="5" t="s">
        <v>2161</v>
      </c>
      <c r="L644" s="5"/>
      <c r="M644" s="5"/>
      <c r="N644" s="5"/>
      <c r="O644" s="5"/>
      <c r="P644" s="5"/>
      <c r="Q644" s="5"/>
      <c r="R644" s="5" t="s">
        <v>13</v>
      </c>
      <c r="S644" s="5"/>
      <c r="T644" s="17">
        <v>25</v>
      </c>
      <c r="U644" s="17" t="e">
        <f>SUM(#REF!)</f>
        <v>#REF!</v>
      </c>
      <c r="V644"/>
    </row>
    <row r="645" spans="1:22">
      <c r="A645" s="5" t="s">
        <v>1518</v>
      </c>
      <c r="B645" s="5">
        <v>290772</v>
      </c>
      <c r="C645" s="5" t="s">
        <v>2162</v>
      </c>
      <c r="D645" s="5" t="s">
        <v>2163</v>
      </c>
      <c r="E645" s="5" t="s">
        <v>2164</v>
      </c>
      <c r="F645" s="5" t="s">
        <v>2013</v>
      </c>
      <c r="G645" s="5" t="s">
        <v>2165</v>
      </c>
      <c r="H645" s="5" t="s">
        <v>15</v>
      </c>
      <c r="I645" s="5"/>
      <c r="J645" s="5">
        <v>360136</v>
      </c>
      <c r="K645" s="5" t="s">
        <v>2166</v>
      </c>
      <c r="L645" s="5"/>
      <c r="M645" s="5"/>
      <c r="N645" s="5"/>
      <c r="O645" s="5"/>
      <c r="P645" s="5"/>
      <c r="Q645" s="5"/>
      <c r="R645" s="5" t="s">
        <v>13</v>
      </c>
      <c r="S645" s="5"/>
      <c r="T645" s="17">
        <v>1617.44</v>
      </c>
      <c r="U645" s="17" t="e">
        <f>SUM(#REF!)</f>
        <v>#REF!</v>
      </c>
      <c r="V645"/>
    </row>
    <row r="646" spans="1:22">
      <c r="A646" s="5" t="s">
        <v>1518</v>
      </c>
      <c r="B646" s="5">
        <v>290774</v>
      </c>
      <c r="C646" s="5" t="s">
        <v>2167</v>
      </c>
      <c r="D646" s="5" t="s">
        <v>2168</v>
      </c>
      <c r="E646" s="5" t="s">
        <v>2169</v>
      </c>
      <c r="F646" s="5" t="s">
        <v>1793</v>
      </c>
      <c r="G646" s="5" t="s">
        <v>2170</v>
      </c>
      <c r="H646" s="5" t="s">
        <v>15</v>
      </c>
      <c r="I646" s="5"/>
      <c r="J646" s="5">
        <v>360134</v>
      </c>
      <c r="K646" s="5" t="s">
        <v>2171</v>
      </c>
      <c r="L646" s="5"/>
      <c r="M646" s="5"/>
      <c r="N646" s="5"/>
      <c r="O646" s="5"/>
      <c r="P646" s="5"/>
      <c r="Q646" s="5"/>
      <c r="R646" s="5" t="s">
        <v>13</v>
      </c>
      <c r="S646" s="5"/>
      <c r="T646" s="17">
        <v>8490.1200000000008</v>
      </c>
      <c r="U646" s="17" t="e">
        <f>SUM(#REF!)</f>
        <v>#REF!</v>
      </c>
      <c r="V646"/>
    </row>
    <row r="647" spans="1:22">
      <c r="A647" s="5" t="s">
        <v>1518</v>
      </c>
      <c r="B647" s="5">
        <v>290777</v>
      </c>
      <c r="C647" s="5" t="s">
        <v>2172</v>
      </c>
      <c r="D647" s="5" t="s">
        <v>1874</v>
      </c>
      <c r="E647" s="5" t="s">
        <v>1875</v>
      </c>
      <c r="F647" s="5" t="s">
        <v>1876</v>
      </c>
      <c r="G647" s="5" t="s">
        <v>2173</v>
      </c>
      <c r="H647" s="5" t="s">
        <v>15</v>
      </c>
      <c r="I647" s="5"/>
      <c r="J647" s="5">
        <v>360135</v>
      </c>
      <c r="K647" s="5" t="s">
        <v>2174</v>
      </c>
      <c r="L647" s="5"/>
      <c r="M647" s="5"/>
      <c r="N647" s="5"/>
      <c r="O647" s="5"/>
      <c r="P647" s="5"/>
      <c r="Q647" s="5"/>
      <c r="R647" s="5" t="s">
        <v>13</v>
      </c>
      <c r="S647" s="5"/>
      <c r="T647" s="17">
        <v>9630.76</v>
      </c>
      <c r="U647" s="17" t="e">
        <f>SUM(#REF!)</f>
        <v>#REF!</v>
      </c>
      <c r="V647"/>
    </row>
    <row r="648" spans="1:22">
      <c r="A648" s="5" t="s">
        <v>1518</v>
      </c>
      <c r="B648" s="5">
        <v>290996</v>
      </c>
      <c r="C648" s="5" t="s">
        <v>2175</v>
      </c>
      <c r="D648" s="5" t="s">
        <v>2168</v>
      </c>
      <c r="E648" s="5" t="s">
        <v>2169</v>
      </c>
      <c r="F648" s="5" t="s">
        <v>1793</v>
      </c>
      <c r="G648" s="5" t="s">
        <v>2176</v>
      </c>
      <c r="H648" s="5" t="s">
        <v>15</v>
      </c>
      <c r="I648" s="5"/>
      <c r="J648" s="5">
        <v>360421</v>
      </c>
      <c r="K648" s="5" t="s">
        <v>2177</v>
      </c>
      <c r="L648" s="5"/>
      <c r="M648" s="5"/>
      <c r="N648" s="5"/>
      <c r="O648" s="5"/>
      <c r="P648" s="5"/>
      <c r="Q648" s="5"/>
      <c r="R648" s="5" t="s">
        <v>13</v>
      </c>
      <c r="S648" s="5"/>
      <c r="T648" s="17">
        <v>1870.23</v>
      </c>
      <c r="U648" s="17" t="e">
        <f>SUM(#REF!)</f>
        <v>#REF!</v>
      </c>
      <c r="V648"/>
    </row>
    <row r="649" spans="1:22">
      <c r="A649" s="5" t="s">
        <v>1518</v>
      </c>
      <c r="B649" s="5">
        <v>290997</v>
      </c>
      <c r="C649" s="5" t="s">
        <v>2178</v>
      </c>
      <c r="D649" s="5" t="s">
        <v>2168</v>
      </c>
      <c r="E649" s="5" t="s">
        <v>2169</v>
      </c>
      <c r="F649" s="5" t="s">
        <v>1793</v>
      </c>
      <c r="G649" s="5" t="s">
        <v>2179</v>
      </c>
      <c r="H649" s="5" t="s">
        <v>15</v>
      </c>
      <c r="I649" s="5"/>
      <c r="J649" s="5">
        <v>360427</v>
      </c>
      <c r="K649" s="5" t="s">
        <v>2180</v>
      </c>
      <c r="L649" s="5"/>
      <c r="M649" s="5"/>
      <c r="N649" s="5"/>
      <c r="O649" s="5"/>
      <c r="P649" s="5"/>
      <c r="Q649" s="5"/>
      <c r="R649" s="5" t="s">
        <v>13</v>
      </c>
      <c r="S649" s="5"/>
      <c r="T649" s="17">
        <v>163.87</v>
      </c>
      <c r="U649" s="17" t="e">
        <f>SUM(#REF!)</f>
        <v>#REF!</v>
      </c>
      <c r="V649"/>
    </row>
    <row r="650" spans="1:22">
      <c r="A650" s="5" t="s">
        <v>1518</v>
      </c>
      <c r="B650" s="5">
        <v>291004</v>
      </c>
      <c r="C650" s="5" t="s">
        <v>2181</v>
      </c>
      <c r="D650" s="5" t="s">
        <v>2118</v>
      </c>
      <c r="E650" s="5" t="s">
        <v>2119</v>
      </c>
      <c r="F650" s="5" t="s">
        <v>2116</v>
      </c>
      <c r="G650" s="5" t="s">
        <v>2182</v>
      </c>
      <c r="H650" s="5" t="s">
        <v>15</v>
      </c>
      <c r="I650" s="5"/>
      <c r="J650" s="5">
        <v>394326</v>
      </c>
      <c r="K650" s="5" t="s">
        <v>2183</v>
      </c>
      <c r="L650" s="5"/>
      <c r="M650" s="5"/>
      <c r="N650" s="5"/>
      <c r="O650" s="5"/>
      <c r="P650" s="5"/>
      <c r="Q650" s="5"/>
      <c r="R650" s="5" t="s">
        <v>13</v>
      </c>
      <c r="S650" s="5"/>
      <c r="T650" s="17">
        <v>4773.74</v>
      </c>
      <c r="U650" s="17" t="e">
        <f>SUM(#REF!)</f>
        <v>#REF!</v>
      </c>
      <c r="V650"/>
    </row>
    <row r="651" spans="1:22">
      <c r="A651" s="5" t="s">
        <v>1518</v>
      </c>
      <c r="B651" s="5">
        <v>291009</v>
      </c>
      <c r="C651" s="5" t="s">
        <v>2185</v>
      </c>
      <c r="D651" s="5" t="s">
        <v>1874</v>
      </c>
      <c r="E651" s="5" t="s">
        <v>1875</v>
      </c>
      <c r="F651" s="5" t="s">
        <v>1876</v>
      </c>
      <c r="G651" s="5" t="s">
        <v>2186</v>
      </c>
      <c r="H651" s="5" t="s">
        <v>15</v>
      </c>
      <c r="I651" s="5"/>
      <c r="J651" s="5">
        <v>360474</v>
      </c>
      <c r="K651" s="5" t="s">
        <v>2141</v>
      </c>
      <c r="L651" s="5"/>
      <c r="M651" s="5"/>
      <c r="N651" s="5"/>
      <c r="O651" s="5"/>
      <c r="P651" s="5"/>
      <c r="Q651" s="5"/>
      <c r="R651" s="5" t="s">
        <v>13</v>
      </c>
      <c r="S651" s="5"/>
      <c r="T651" s="17">
        <v>1217.55</v>
      </c>
      <c r="U651" s="17" t="e">
        <f>SUM(#REF!)</f>
        <v>#REF!</v>
      </c>
      <c r="V651"/>
    </row>
    <row r="652" spans="1:22">
      <c r="A652" s="5" t="s">
        <v>1518</v>
      </c>
      <c r="B652" s="5">
        <v>291010</v>
      </c>
      <c r="C652" s="5" t="s">
        <v>2187</v>
      </c>
      <c r="D652" s="5" t="s">
        <v>2030</v>
      </c>
      <c r="E652" s="5" t="s">
        <v>2031</v>
      </c>
      <c r="F652" s="5" t="s">
        <v>2032</v>
      </c>
      <c r="G652" s="5" t="s">
        <v>2188</v>
      </c>
      <c r="H652" s="5" t="s">
        <v>15</v>
      </c>
      <c r="I652" s="5"/>
      <c r="J652" s="5">
        <v>360475</v>
      </c>
      <c r="K652" s="5" t="s">
        <v>2189</v>
      </c>
      <c r="L652" s="5"/>
      <c r="M652" s="5"/>
      <c r="N652" s="5"/>
      <c r="O652" s="5"/>
      <c r="P652" s="5"/>
      <c r="Q652" s="5"/>
      <c r="R652" s="5" t="s">
        <v>13</v>
      </c>
      <c r="S652" s="5"/>
      <c r="T652" s="17">
        <v>632</v>
      </c>
      <c r="U652" s="17" t="e">
        <f>SUM(#REF!)</f>
        <v>#REF!</v>
      </c>
      <c r="V652"/>
    </row>
    <row r="653" spans="1:22">
      <c r="A653" s="5" t="s">
        <v>1518</v>
      </c>
      <c r="B653" s="5">
        <v>291013</v>
      </c>
      <c r="C653" s="5" t="s">
        <v>2098</v>
      </c>
      <c r="D653" s="5" t="s">
        <v>2051</v>
      </c>
      <c r="E653" s="5" t="s">
        <v>1894</v>
      </c>
      <c r="F653" s="5" t="s">
        <v>1893</v>
      </c>
      <c r="G653" s="5" t="s">
        <v>2190</v>
      </c>
      <c r="H653" s="5" t="s">
        <v>15</v>
      </c>
      <c r="I653" s="5"/>
      <c r="J653" s="5">
        <v>360486</v>
      </c>
      <c r="K653" s="5" t="s">
        <v>2052</v>
      </c>
      <c r="L653" s="5"/>
      <c r="M653" s="5"/>
      <c r="N653" s="5"/>
      <c r="O653" s="5"/>
      <c r="P653" s="5"/>
      <c r="Q653" s="5"/>
      <c r="R653" s="5" t="s">
        <v>13</v>
      </c>
      <c r="S653" s="5"/>
      <c r="T653" s="17">
        <v>850.67</v>
      </c>
      <c r="U653" s="17" t="e">
        <f>SUM(#REF!)</f>
        <v>#REF!</v>
      </c>
      <c r="V653"/>
    </row>
    <row r="654" spans="1:22">
      <c r="A654" s="5" t="s">
        <v>1518</v>
      </c>
      <c r="B654" s="5">
        <v>291015</v>
      </c>
      <c r="C654" s="5" t="s">
        <v>2191</v>
      </c>
      <c r="D654" s="5" t="s">
        <v>2080</v>
      </c>
      <c r="E654" s="5" t="s">
        <v>2038</v>
      </c>
      <c r="F654" s="5" t="s">
        <v>1793</v>
      </c>
      <c r="G654" s="5"/>
      <c r="H654" s="5" t="s">
        <v>15</v>
      </c>
      <c r="I654" s="5"/>
      <c r="J654" s="5">
        <v>360497</v>
      </c>
      <c r="K654" s="5" t="s">
        <v>2192</v>
      </c>
      <c r="L654" s="5"/>
      <c r="M654" s="5"/>
      <c r="N654" s="5"/>
      <c r="O654" s="5"/>
      <c r="P654" s="5"/>
      <c r="Q654" s="5"/>
      <c r="R654" s="5" t="s">
        <v>13</v>
      </c>
      <c r="S654" s="5"/>
      <c r="T654" s="17">
        <v>1516.37</v>
      </c>
      <c r="U654" s="17" t="e">
        <f>SUM(#REF!)</f>
        <v>#REF!</v>
      </c>
      <c r="V654"/>
    </row>
    <row r="655" spans="1:22">
      <c r="A655" s="5" t="s">
        <v>1518</v>
      </c>
      <c r="B655" s="5">
        <v>291018</v>
      </c>
      <c r="C655" s="5" t="s">
        <v>2193</v>
      </c>
      <c r="D655" s="5" t="s">
        <v>2168</v>
      </c>
      <c r="E655" s="5" t="s">
        <v>2169</v>
      </c>
      <c r="F655" s="5" t="s">
        <v>1793</v>
      </c>
      <c r="G655" s="5" t="s">
        <v>2194</v>
      </c>
      <c r="H655" s="5" t="s">
        <v>15</v>
      </c>
      <c r="I655" s="5"/>
      <c r="J655" s="5">
        <v>406754</v>
      </c>
      <c r="K655" s="5" t="s">
        <v>2195</v>
      </c>
      <c r="L655" s="5"/>
      <c r="M655" s="5"/>
      <c r="N655" s="5"/>
      <c r="O655" s="5"/>
      <c r="P655" s="5"/>
      <c r="Q655" s="5"/>
      <c r="R655" s="5" t="s">
        <v>13</v>
      </c>
      <c r="S655" s="5"/>
      <c r="T655" s="17">
        <v>6282.19</v>
      </c>
      <c r="U655" s="17" t="e">
        <f>SUM(#REF!)</f>
        <v>#REF!</v>
      </c>
      <c r="V655"/>
    </row>
    <row r="656" spans="1:22">
      <c r="A656" s="5" t="s">
        <v>1518</v>
      </c>
      <c r="B656" s="5">
        <v>291020</v>
      </c>
      <c r="C656" s="5" t="s">
        <v>2197</v>
      </c>
      <c r="D656" s="5" t="s">
        <v>1874</v>
      </c>
      <c r="E656" s="5" t="s">
        <v>1875</v>
      </c>
      <c r="F656" s="5" t="s">
        <v>1876</v>
      </c>
      <c r="G656" s="5" t="s">
        <v>2198</v>
      </c>
      <c r="H656" s="5" t="s">
        <v>15</v>
      </c>
      <c r="I656" s="5"/>
      <c r="J656" s="5">
        <v>360514</v>
      </c>
      <c r="K656" s="5" t="s">
        <v>2199</v>
      </c>
      <c r="L656" s="5"/>
      <c r="M656" s="5"/>
      <c r="N656" s="5"/>
      <c r="O656" s="5"/>
      <c r="P656" s="5"/>
      <c r="Q656" s="5"/>
      <c r="R656" s="5" t="s">
        <v>13</v>
      </c>
      <c r="S656" s="5"/>
      <c r="T656" s="17">
        <v>12607.08</v>
      </c>
      <c r="U656" s="17" t="e">
        <f>SUM(#REF!)</f>
        <v>#REF!</v>
      </c>
      <c r="V656"/>
    </row>
    <row r="657" spans="1:22">
      <c r="A657" s="5" t="s">
        <v>1518</v>
      </c>
      <c r="B657" s="5">
        <v>291023</v>
      </c>
      <c r="C657" s="5" t="s">
        <v>2200</v>
      </c>
      <c r="D657" s="5" t="s">
        <v>1874</v>
      </c>
      <c r="E657" s="5" t="s">
        <v>1875</v>
      </c>
      <c r="F657" s="5" t="s">
        <v>1876</v>
      </c>
      <c r="G657" s="5"/>
      <c r="H657" s="5" t="s">
        <v>15</v>
      </c>
      <c r="I657" s="5"/>
      <c r="J657" s="5">
        <v>360519</v>
      </c>
      <c r="K657" s="5" t="s">
        <v>1878</v>
      </c>
      <c r="L657" s="5"/>
      <c r="M657" s="5"/>
      <c r="N657" s="5"/>
      <c r="O657" s="5"/>
      <c r="P657" s="5"/>
      <c r="Q657" s="5"/>
      <c r="R657" s="5" t="s">
        <v>13</v>
      </c>
      <c r="S657" s="5"/>
      <c r="T657" s="17">
        <v>451.58</v>
      </c>
      <c r="U657" s="17" t="e">
        <f>SUM(#REF!)</f>
        <v>#REF!</v>
      </c>
      <c r="V657"/>
    </row>
    <row r="658" spans="1:22">
      <c r="A658" s="5" t="s">
        <v>1518</v>
      </c>
      <c r="B658" s="5">
        <v>291025</v>
      </c>
      <c r="C658" s="5" t="s">
        <v>2201</v>
      </c>
      <c r="D658" s="5" t="s">
        <v>2054</v>
      </c>
      <c r="E658" s="5" t="s">
        <v>2055</v>
      </c>
      <c r="F658" s="5" t="s">
        <v>1898</v>
      </c>
      <c r="G658" s="5" t="s">
        <v>2202</v>
      </c>
      <c r="H658" s="5" t="s">
        <v>15</v>
      </c>
      <c r="I658" s="5"/>
      <c r="J658" s="5">
        <v>360520</v>
      </c>
      <c r="K658" s="5" t="s">
        <v>2203</v>
      </c>
      <c r="L658" s="5"/>
      <c r="M658" s="5"/>
      <c r="N658" s="5"/>
      <c r="O658" s="5"/>
      <c r="P658" s="5"/>
      <c r="Q658" s="5"/>
      <c r="R658" s="5" t="s">
        <v>13</v>
      </c>
      <c r="S658" s="5"/>
      <c r="T658" s="17">
        <v>1644</v>
      </c>
      <c r="U658" s="17" t="e">
        <f>SUM(#REF!)</f>
        <v>#REF!</v>
      </c>
      <c r="V658"/>
    </row>
    <row r="659" spans="1:22">
      <c r="A659" s="5" t="s">
        <v>1518</v>
      </c>
      <c r="B659" s="5">
        <v>291027</v>
      </c>
      <c r="C659" s="5" t="s">
        <v>2204</v>
      </c>
      <c r="D659" s="5" t="s">
        <v>1874</v>
      </c>
      <c r="E659" s="5" t="s">
        <v>1875</v>
      </c>
      <c r="F659" s="5" t="s">
        <v>1876</v>
      </c>
      <c r="G659" s="5" t="s">
        <v>2205</v>
      </c>
      <c r="H659" s="5" t="s">
        <v>15</v>
      </c>
      <c r="I659" s="5"/>
      <c r="J659" s="5">
        <v>399692</v>
      </c>
      <c r="K659" s="5" t="s">
        <v>2206</v>
      </c>
      <c r="L659" s="5"/>
      <c r="M659" s="5"/>
      <c r="N659" s="5"/>
      <c r="O659" s="5"/>
      <c r="P659" s="5"/>
      <c r="Q659" s="5"/>
      <c r="R659" s="5" t="s">
        <v>13</v>
      </c>
      <c r="S659" s="5"/>
      <c r="T659" s="17">
        <v>12946.02</v>
      </c>
      <c r="U659" s="17" t="e">
        <f>SUM(#REF!)</f>
        <v>#REF!</v>
      </c>
      <c r="V659"/>
    </row>
    <row r="660" spans="1:22">
      <c r="A660" s="5" t="s">
        <v>1518</v>
      </c>
      <c r="B660" s="5">
        <v>291031</v>
      </c>
      <c r="C660" s="5" t="s">
        <v>2207</v>
      </c>
      <c r="D660" s="5" t="s">
        <v>2030</v>
      </c>
      <c r="E660" s="5" t="s">
        <v>2031</v>
      </c>
      <c r="F660" s="5" t="s">
        <v>2032</v>
      </c>
      <c r="G660" s="5" t="s">
        <v>2208</v>
      </c>
      <c r="H660" s="5" t="s">
        <v>15</v>
      </c>
      <c r="I660" s="5"/>
      <c r="J660" s="5">
        <v>360529</v>
      </c>
      <c r="K660" s="5" t="s">
        <v>2157</v>
      </c>
      <c r="L660" s="5"/>
      <c r="M660" s="5"/>
      <c r="N660" s="5"/>
      <c r="O660" s="5"/>
      <c r="P660" s="5"/>
      <c r="Q660" s="5"/>
      <c r="R660" s="5" t="s">
        <v>13</v>
      </c>
      <c r="S660" s="5"/>
      <c r="T660" s="17">
        <v>319.01</v>
      </c>
      <c r="U660" s="17" t="e">
        <f>SUM(#REF!)</f>
        <v>#REF!</v>
      </c>
      <c r="V660"/>
    </row>
    <row r="661" spans="1:22">
      <c r="A661" s="5" t="s">
        <v>1518</v>
      </c>
      <c r="B661" s="5">
        <v>291033</v>
      </c>
      <c r="C661" s="5" t="s">
        <v>2209</v>
      </c>
      <c r="D661" s="5" t="s">
        <v>2168</v>
      </c>
      <c r="E661" s="5" t="s">
        <v>2169</v>
      </c>
      <c r="F661" s="5" t="s">
        <v>1793</v>
      </c>
      <c r="G661" s="5"/>
      <c r="H661" s="5" t="s">
        <v>15</v>
      </c>
      <c r="I661" s="5"/>
      <c r="J661" s="5">
        <v>360531</v>
      </c>
      <c r="K661" s="5" t="s">
        <v>2180</v>
      </c>
      <c r="L661" s="5"/>
      <c r="M661" s="5"/>
      <c r="N661" s="5"/>
      <c r="O661" s="5"/>
      <c r="P661" s="5"/>
      <c r="Q661" s="5"/>
      <c r="R661" s="5" t="s">
        <v>13</v>
      </c>
      <c r="S661" s="5"/>
      <c r="T661" s="17">
        <v>2929.27</v>
      </c>
      <c r="U661" s="17" t="e">
        <f>SUM(#REF!)</f>
        <v>#REF!</v>
      </c>
      <c r="V661"/>
    </row>
    <row r="662" spans="1:22">
      <c r="A662" s="5" t="s">
        <v>1518</v>
      </c>
      <c r="B662" s="5">
        <v>291070</v>
      </c>
      <c r="C662" s="5" t="s">
        <v>2029</v>
      </c>
      <c r="D662" s="5" t="s">
        <v>2059</v>
      </c>
      <c r="E662" s="5" t="s">
        <v>2060</v>
      </c>
      <c r="F662" s="5" t="s">
        <v>2061</v>
      </c>
      <c r="G662" s="5"/>
      <c r="H662" s="5" t="s">
        <v>15</v>
      </c>
      <c r="I662" s="5"/>
      <c r="J662" s="5">
        <v>360632</v>
      </c>
      <c r="K662" s="5" t="s">
        <v>2063</v>
      </c>
      <c r="L662" s="5"/>
      <c r="M662" s="5"/>
      <c r="N662" s="5"/>
      <c r="O662" s="5"/>
      <c r="P662" s="5"/>
      <c r="Q662" s="5"/>
      <c r="R662" s="5" t="s">
        <v>13</v>
      </c>
      <c r="S662" s="5"/>
      <c r="T662" s="17">
        <v>2864.55</v>
      </c>
      <c r="U662" s="17" t="e">
        <f>SUM(#REF!)</f>
        <v>#REF!</v>
      </c>
      <c r="V662"/>
    </row>
    <row r="663" spans="1:22">
      <c r="A663" s="5" t="s">
        <v>1518</v>
      </c>
      <c r="B663" s="5">
        <v>291111</v>
      </c>
      <c r="C663" s="5" t="s">
        <v>2210</v>
      </c>
      <c r="D663" s="5" t="s">
        <v>2080</v>
      </c>
      <c r="E663" s="5" t="s">
        <v>2038</v>
      </c>
      <c r="F663" s="5" t="s">
        <v>1793</v>
      </c>
      <c r="G663" s="5"/>
      <c r="H663" s="5" t="s">
        <v>15</v>
      </c>
      <c r="I663" s="5"/>
      <c r="J663" s="5">
        <v>360672</v>
      </c>
      <c r="K663" s="5" t="s">
        <v>2082</v>
      </c>
      <c r="L663" s="5"/>
      <c r="M663" s="5"/>
      <c r="N663" s="5"/>
      <c r="O663" s="5"/>
      <c r="P663" s="5"/>
      <c r="Q663" s="5"/>
      <c r="R663" s="5" t="s">
        <v>13</v>
      </c>
      <c r="S663" s="5"/>
      <c r="T663" s="17">
        <v>124.75</v>
      </c>
      <c r="U663" s="17" t="e">
        <f>SUM(#REF!)</f>
        <v>#REF!</v>
      </c>
      <c r="V663"/>
    </row>
    <row r="664" spans="1:22">
      <c r="A664" s="5" t="s">
        <v>1518</v>
      </c>
      <c r="B664" s="5">
        <v>291114</v>
      </c>
      <c r="C664" s="5" t="s">
        <v>2211</v>
      </c>
      <c r="D664" s="5" t="s">
        <v>1874</v>
      </c>
      <c r="E664" s="5" t="s">
        <v>1875</v>
      </c>
      <c r="F664" s="5" t="s">
        <v>1876</v>
      </c>
      <c r="G664" s="5"/>
      <c r="H664" s="5" t="s">
        <v>15</v>
      </c>
      <c r="I664" s="5"/>
      <c r="J664" s="5">
        <v>360675</v>
      </c>
      <c r="K664" s="5" t="s">
        <v>2212</v>
      </c>
      <c r="L664" s="5"/>
      <c r="M664" s="5"/>
      <c r="N664" s="5"/>
      <c r="O664" s="5"/>
      <c r="P664" s="5"/>
      <c r="Q664" s="5"/>
      <c r="R664" s="5" t="s">
        <v>13</v>
      </c>
      <c r="S664" s="5"/>
      <c r="T664" s="17">
        <v>7446.47</v>
      </c>
      <c r="U664" s="17" t="e">
        <f>SUM(#REF!)</f>
        <v>#REF!</v>
      </c>
      <c r="V664"/>
    </row>
    <row r="665" spans="1:22">
      <c r="A665" s="5" t="s">
        <v>1518</v>
      </c>
      <c r="B665" s="5">
        <v>291116</v>
      </c>
      <c r="C665" s="5" t="s">
        <v>2213</v>
      </c>
      <c r="D665" s="5" t="s">
        <v>2051</v>
      </c>
      <c r="E665" s="5" t="s">
        <v>1894</v>
      </c>
      <c r="F665" s="5" t="s">
        <v>1893</v>
      </c>
      <c r="G665" s="5"/>
      <c r="H665" s="5" t="s">
        <v>15</v>
      </c>
      <c r="I665" s="5"/>
      <c r="J665" s="5">
        <v>360679</v>
      </c>
      <c r="K665" s="5" t="s">
        <v>2146</v>
      </c>
      <c r="L665" s="5"/>
      <c r="M665" s="5"/>
      <c r="N665" s="5"/>
      <c r="O665" s="5"/>
      <c r="P665" s="5"/>
      <c r="Q665" s="5"/>
      <c r="R665" s="5" t="s">
        <v>13</v>
      </c>
      <c r="S665" s="5"/>
      <c r="T665" s="17">
        <v>1694.38</v>
      </c>
      <c r="U665" s="17" t="e">
        <f>SUM(#REF!)</f>
        <v>#REF!</v>
      </c>
      <c r="V665"/>
    </row>
    <row r="666" spans="1:22">
      <c r="A666" s="5" t="s">
        <v>1518</v>
      </c>
      <c r="B666" s="5">
        <v>291122</v>
      </c>
      <c r="C666" s="5" t="s">
        <v>2214</v>
      </c>
      <c r="D666" s="5" t="s">
        <v>2071</v>
      </c>
      <c r="E666" s="5" t="s">
        <v>2072</v>
      </c>
      <c r="F666" s="5" t="s">
        <v>2073</v>
      </c>
      <c r="G666" s="5" t="s">
        <v>2179</v>
      </c>
      <c r="H666" s="5" t="s">
        <v>15</v>
      </c>
      <c r="I666" s="5"/>
      <c r="J666" s="5">
        <v>360687</v>
      </c>
      <c r="K666" s="5" t="s">
        <v>2215</v>
      </c>
      <c r="L666" s="5"/>
      <c r="M666" s="5"/>
      <c r="N666" s="5"/>
      <c r="O666" s="5"/>
      <c r="P666" s="5"/>
      <c r="Q666" s="5"/>
      <c r="R666" s="5" t="s">
        <v>13</v>
      </c>
      <c r="S666" s="5"/>
      <c r="T666" s="17">
        <v>218.93</v>
      </c>
      <c r="U666" s="17" t="e">
        <f>SUM(#REF!)</f>
        <v>#REF!</v>
      </c>
      <c r="V666"/>
    </row>
    <row r="667" spans="1:22">
      <c r="A667" s="5" t="s">
        <v>1518</v>
      </c>
      <c r="B667" s="5">
        <v>291129</v>
      </c>
      <c r="C667" s="5" t="s">
        <v>2216</v>
      </c>
      <c r="D667" s="5" t="s">
        <v>2217</v>
      </c>
      <c r="E667" s="5" t="s">
        <v>1875</v>
      </c>
      <c r="F667" s="5" t="s">
        <v>1876</v>
      </c>
      <c r="G667" s="5" t="s">
        <v>2190</v>
      </c>
      <c r="H667" s="5" t="s">
        <v>15</v>
      </c>
      <c r="I667" s="5"/>
      <c r="J667" s="5">
        <v>360689</v>
      </c>
      <c r="K667" s="5" t="s">
        <v>1790</v>
      </c>
      <c r="L667" s="5"/>
      <c r="M667" s="5"/>
      <c r="N667" s="5"/>
      <c r="O667" s="5"/>
      <c r="P667" s="5"/>
      <c r="Q667" s="5"/>
      <c r="R667" s="5" t="s">
        <v>13</v>
      </c>
      <c r="S667" s="5"/>
      <c r="T667" s="17">
        <v>173.51</v>
      </c>
      <c r="U667" s="17" t="e">
        <f>SUM(#REF!)</f>
        <v>#REF!</v>
      </c>
      <c r="V667"/>
    </row>
    <row r="668" spans="1:22">
      <c r="A668" s="5" t="s">
        <v>1518</v>
      </c>
      <c r="B668" s="5">
        <v>291306</v>
      </c>
      <c r="C668" s="5" t="s">
        <v>2076</v>
      </c>
      <c r="D668" s="5" t="s">
        <v>1874</v>
      </c>
      <c r="E668" s="5" t="s">
        <v>1875</v>
      </c>
      <c r="F668" s="5" t="s">
        <v>1876</v>
      </c>
      <c r="G668" s="5" t="s">
        <v>2218</v>
      </c>
      <c r="H668" s="5" t="s">
        <v>15</v>
      </c>
      <c r="I668" s="5"/>
      <c r="J668" s="5">
        <v>360928</v>
      </c>
      <c r="K668" s="5" t="s">
        <v>2219</v>
      </c>
      <c r="L668" s="5"/>
      <c r="M668" s="5"/>
      <c r="N668" s="5"/>
      <c r="O668" s="5"/>
      <c r="P668" s="5"/>
      <c r="Q668" s="5"/>
      <c r="R668" s="5" t="s">
        <v>13</v>
      </c>
      <c r="S668" s="5"/>
      <c r="T668" s="17">
        <v>7939.09</v>
      </c>
      <c r="U668" s="17" t="e">
        <f>SUM(#REF!)</f>
        <v>#REF!</v>
      </c>
      <c r="V668"/>
    </row>
    <row r="669" spans="1:22">
      <c r="A669" s="5" t="s">
        <v>1518</v>
      </c>
      <c r="B669" s="5">
        <v>291309</v>
      </c>
      <c r="C669" s="5" t="s">
        <v>2220</v>
      </c>
      <c r="D669" s="5" t="s">
        <v>2221</v>
      </c>
      <c r="E669" s="5" t="s">
        <v>1775</v>
      </c>
      <c r="F669" s="5" t="s">
        <v>1775</v>
      </c>
      <c r="G669" s="5" t="s">
        <v>2222</v>
      </c>
      <c r="H669" s="5" t="s">
        <v>15</v>
      </c>
      <c r="I669" s="5"/>
      <c r="J669" s="5">
        <v>360931</v>
      </c>
      <c r="K669" s="5" t="s">
        <v>1790</v>
      </c>
      <c r="L669" s="5"/>
      <c r="M669" s="5"/>
      <c r="N669" s="5"/>
      <c r="O669" s="5"/>
      <c r="P669" s="5"/>
      <c r="Q669" s="5"/>
      <c r="R669" s="5" t="s">
        <v>13</v>
      </c>
      <c r="S669" s="5"/>
      <c r="T669" s="17">
        <v>8.33</v>
      </c>
      <c r="U669" s="17" t="e">
        <f>SUM(#REF!)</f>
        <v>#REF!</v>
      </c>
      <c r="V669"/>
    </row>
    <row r="670" spans="1:22">
      <c r="A670" s="5" t="s">
        <v>1518</v>
      </c>
      <c r="B670" s="5">
        <v>291310</v>
      </c>
      <c r="C670" s="5" t="s">
        <v>2223</v>
      </c>
      <c r="D670" s="5" t="s">
        <v>2118</v>
      </c>
      <c r="E670" s="5" t="s">
        <v>2119</v>
      </c>
      <c r="F670" s="5" t="s">
        <v>2116</v>
      </c>
      <c r="G670" s="5" t="s">
        <v>2224</v>
      </c>
      <c r="H670" s="5" t="s">
        <v>15</v>
      </c>
      <c r="I670" s="5"/>
      <c r="J670" s="5">
        <v>394307</v>
      </c>
      <c r="K670" s="5" t="s">
        <v>2225</v>
      </c>
      <c r="L670" s="5"/>
      <c r="M670" s="5"/>
      <c r="N670" s="5"/>
      <c r="O670" s="5"/>
      <c r="P670" s="5"/>
      <c r="Q670" s="5"/>
      <c r="R670" s="5" t="s">
        <v>13</v>
      </c>
      <c r="S670" s="5"/>
      <c r="T670" s="17">
        <v>436.05</v>
      </c>
      <c r="U670" s="17" t="e">
        <f>SUM(#REF!)</f>
        <v>#REF!</v>
      </c>
      <c r="V670"/>
    </row>
    <row r="671" spans="1:22">
      <c r="A671" s="5" t="s">
        <v>1518</v>
      </c>
      <c r="B671" s="5">
        <v>291311</v>
      </c>
      <c r="C671" s="5" t="s">
        <v>2226</v>
      </c>
      <c r="D671" s="5" t="s">
        <v>2118</v>
      </c>
      <c r="E671" s="5" t="s">
        <v>2119</v>
      </c>
      <c r="F671" s="5" t="s">
        <v>2116</v>
      </c>
      <c r="G671" s="5"/>
      <c r="H671" s="5" t="s">
        <v>15</v>
      </c>
      <c r="I671" s="5"/>
      <c r="J671" s="5">
        <v>360933</v>
      </c>
      <c r="K671" s="5" t="s">
        <v>2227</v>
      </c>
      <c r="L671" s="5"/>
      <c r="M671" s="5"/>
      <c r="N671" s="5"/>
      <c r="O671" s="5"/>
      <c r="P671" s="5"/>
      <c r="Q671" s="5"/>
      <c r="R671" s="5" t="s">
        <v>13</v>
      </c>
      <c r="S671" s="5"/>
      <c r="T671" s="17">
        <v>863.09</v>
      </c>
      <c r="U671" s="17" t="e">
        <f>SUM(#REF!)</f>
        <v>#REF!</v>
      </c>
      <c r="V671"/>
    </row>
    <row r="672" spans="1:22">
      <c r="A672" s="5" t="s">
        <v>1518</v>
      </c>
      <c r="B672" s="5">
        <v>291312</v>
      </c>
      <c r="C672" s="5" t="s">
        <v>2228</v>
      </c>
      <c r="D672" s="5" t="s">
        <v>2051</v>
      </c>
      <c r="E672" s="5" t="s">
        <v>1894</v>
      </c>
      <c r="F672" s="5" t="s">
        <v>1893</v>
      </c>
      <c r="G672" s="5" t="s">
        <v>2229</v>
      </c>
      <c r="H672" s="5" t="s">
        <v>15</v>
      </c>
      <c r="I672" s="5"/>
      <c r="J672" s="5">
        <v>360936</v>
      </c>
      <c r="K672" s="5" t="s">
        <v>2230</v>
      </c>
      <c r="L672" s="5"/>
      <c r="M672" s="5"/>
      <c r="N672" s="5"/>
      <c r="O672" s="5"/>
      <c r="P672" s="5"/>
      <c r="Q672" s="5"/>
      <c r="R672" s="5" t="s">
        <v>13</v>
      </c>
      <c r="S672" s="5"/>
      <c r="T672" s="17">
        <v>8036.03</v>
      </c>
      <c r="U672" s="17" t="e">
        <f>SUM(#REF!)</f>
        <v>#REF!</v>
      </c>
      <c r="V672"/>
    </row>
    <row r="673" spans="1:22">
      <c r="A673" s="5" t="s">
        <v>1518</v>
      </c>
      <c r="B673" s="5">
        <v>291313</v>
      </c>
      <c r="C673" s="5" t="s">
        <v>2231</v>
      </c>
      <c r="D673" s="5" t="s">
        <v>2112</v>
      </c>
      <c r="E673" s="5" t="s">
        <v>2113</v>
      </c>
      <c r="F673" s="5" t="s">
        <v>1904</v>
      </c>
      <c r="G673" s="5" t="s">
        <v>2232</v>
      </c>
      <c r="H673" s="5" t="s">
        <v>15</v>
      </c>
      <c r="I673" s="5"/>
      <c r="J673" s="5">
        <v>360941</v>
      </c>
      <c r="K673" s="5" t="s">
        <v>2233</v>
      </c>
      <c r="L673" s="5"/>
      <c r="M673" s="5"/>
      <c r="N673" s="5"/>
      <c r="O673" s="5"/>
      <c r="P673" s="5"/>
      <c r="Q673" s="5"/>
      <c r="R673" s="5" t="s">
        <v>13</v>
      </c>
      <c r="S673" s="5"/>
      <c r="T673" s="17">
        <v>290.89</v>
      </c>
      <c r="U673" s="17" t="e">
        <f>SUM(#REF!)</f>
        <v>#REF!</v>
      </c>
      <c r="V673"/>
    </row>
    <row r="674" spans="1:22">
      <c r="A674" s="5" t="s">
        <v>1518</v>
      </c>
      <c r="B674" s="5">
        <v>291314</v>
      </c>
      <c r="C674" s="5" t="s">
        <v>2234</v>
      </c>
      <c r="D674" s="5" t="s">
        <v>2080</v>
      </c>
      <c r="E674" s="5" t="s">
        <v>2038</v>
      </c>
      <c r="F674" s="5" t="s">
        <v>1793</v>
      </c>
      <c r="G674" s="5"/>
      <c r="H674" s="5" t="s">
        <v>15</v>
      </c>
      <c r="I674" s="5"/>
      <c r="J674" s="5">
        <v>360942</v>
      </c>
      <c r="K674" s="5" t="s">
        <v>2082</v>
      </c>
      <c r="L674" s="5"/>
      <c r="M674" s="5"/>
      <c r="N674" s="5"/>
      <c r="O674" s="5"/>
      <c r="P674" s="5"/>
      <c r="Q674" s="5"/>
      <c r="R674" s="5" t="s">
        <v>13</v>
      </c>
      <c r="S674" s="5"/>
      <c r="T674" s="17">
        <v>18.75</v>
      </c>
      <c r="U674" s="17" t="e">
        <f>SUM(#REF!)</f>
        <v>#REF!</v>
      </c>
      <c r="V674"/>
    </row>
    <row r="675" spans="1:22">
      <c r="A675" s="5" t="s">
        <v>1518</v>
      </c>
      <c r="B675" s="5">
        <v>291317</v>
      </c>
      <c r="C675" s="5" t="s">
        <v>2235</v>
      </c>
      <c r="D675" s="5" t="s">
        <v>2080</v>
      </c>
      <c r="E675" s="5" t="s">
        <v>2038</v>
      </c>
      <c r="F675" s="5" t="s">
        <v>1793</v>
      </c>
      <c r="G675" s="5"/>
      <c r="H675" s="5" t="s">
        <v>15</v>
      </c>
      <c r="I675" s="5"/>
      <c r="J675" s="5">
        <v>360946</v>
      </c>
      <c r="K675" s="5" t="s">
        <v>2082</v>
      </c>
      <c r="L675" s="5"/>
      <c r="M675" s="5"/>
      <c r="N675" s="5"/>
      <c r="O675" s="5"/>
      <c r="P675" s="5"/>
      <c r="Q675" s="5"/>
      <c r="R675" s="5" t="s">
        <v>13</v>
      </c>
      <c r="S675" s="5"/>
      <c r="T675" s="17">
        <v>371.35</v>
      </c>
      <c r="U675" s="17" t="e">
        <f>SUM(#REF!)</f>
        <v>#REF!</v>
      </c>
      <c r="V675"/>
    </row>
    <row r="676" spans="1:22">
      <c r="A676" s="5" t="s">
        <v>1518</v>
      </c>
      <c r="B676" s="5">
        <v>291605</v>
      </c>
      <c r="C676" s="5" t="s">
        <v>2236</v>
      </c>
      <c r="D676" s="5" t="s">
        <v>2051</v>
      </c>
      <c r="E676" s="5" t="s">
        <v>1894</v>
      </c>
      <c r="F676" s="5" t="s">
        <v>1893</v>
      </c>
      <c r="G676" s="5" t="s">
        <v>2237</v>
      </c>
      <c r="H676" s="5" t="s">
        <v>15</v>
      </c>
      <c r="I676" s="5"/>
      <c r="J676" s="5">
        <v>361251</v>
      </c>
      <c r="K676" s="5" t="s">
        <v>2078</v>
      </c>
      <c r="L676" s="5"/>
      <c r="M676" s="5"/>
      <c r="N676" s="5"/>
      <c r="O676" s="5"/>
      <c r="P676" s="5"/>
      <c r="Q676" s="5"/>
      <c r="R676" s="5" t="s">
        <v>13</v>
      </c>
      <c r="S676" s="5"/>
      <c r="T676" s="17">
        <v>75336.38</v>
      </c>
      <c r="U676" s="17" t="e">
        <f>SUM(#REF!)</f>
        <v>#REF!</v>
      </c>
      <c r="V676"/>
    </row>
    <row r="677" spans="1:22">
      <c r="A677" s="5" t="s">
        <v>1518</v>
      </c>
      <c r="B677" s="5">
        <v>291607</v>
      </c>
      <c r="C677" s="5" t="s">
        <v>2238</v>
      </c>
      <c r="D677" s="5" t="s">
        <v>2080</v>
      </c>
      <c r="E677" s="5" t="s">
        <v>2038</v>
      </c>
      <c r="F677" s="5" t="s">
        <v>1793</v>
      </c>
      <c r="G677" s="5" t="s">
        <v>2239</v>
      </c>
      <c r="H677" s="5" t="s">
        <v>17</v>
      </c>
      <c r="I677" s="5"/>
      <c r="J677" s="5">
        <v>390890</v>
      </c>
      <c r="K677" s="5" t="s">
        <v>2082</v>
      </c>
      <c r="L677" s="5"/>
      <c r="M677" s="5"/>
      <c r="N677" s="5"/>
      <c r="O677" s="5"/>
      <c r="P677" s="5"/>
      <c r="Q677" s="5"/>
      <c r="R677" s="5" t="s">
        <v>13</v>
      </c>
      <c r="S677" s="5"/>
      <c r="T677" s="17">
        <v>112</v>
      </c>
      <c r="U677" s="17" t="e">
        <f>SUM(#REF!)</f>
        <v>#REF!</v>
      </c>
      <c r="V677"/>
    </row>
    <row r="678" spans="1:22">
      <c r="A678" s="5" t="s">
        <v>1518</v>
      </c>
      <c r="B678" s="5">
        <v>291608</v>
      </c>
      <c r="C678" s="5" t="s">
        <v>2240</v>
      </c>
      <c r="D678" s="5" t="s">
        <v>2080</v>
      </c>
      <c r="E678" s="5" t="s">
        <v>2038</v>
      </c>
      <c r="F678" s="5" t="s">
        <v>2241</v>
      </c>
      <c r="G678" s="5" t="s">
        <v>2190</v>
      </c>
      <c r="H678" s="5" t="s">
        <v>15</v>
      </c>
      <c r="I678" s="5"/>
      <c r="J678" s="5">
        <v>361451</v>
      </c>
      <c r="K678" s="5" t="s">
        <v>2242</v>
      </c>
      <c r="L678" s="5"/>
      <c r="M678" s="5"/>
      <c r="N678" s="5"/>
      <c r="O678" s="5"/>
      <c r="P678" s="5"/>
      <c r="Q678" s="5"/>
      <c r="R678" s="5" t="s">
        <v>13</v>
      </c>
      <c r="S678" s="5"/>
      <c r="T678" s="17">
        <v>214.51</v>
      </c>
      <c r="U678" s="17" t="e">
        <f>SUM(#REF!)</f>
        <v>#REF!</v>
      </c>
      <c r="V678"/>
    </row>
    <row r="679" spans="1:22">
      <c r="A679" s="5" t="s">
        <v>1518</v>
      </c>
      <c r="B679" s="5">
        <v>291669</v>
      </c>
      <c r="C679" s="5" t="s">
        <v>2243</v>
      </c>
      <c r="D679" s="5" t="s">
        <v>2244</v>
      </c>
      <c r="E679" s="5" t="s">
        <v>2245</v>
      </c>
      <c r="F679" s="5" t="s">
        <v>2246</v>
      </c>
      <c r="G679" s="5" t="s">
        <v>2247</v>
      </c>
      <c r="H679" s="5" t="s">
        <v>15</v>
      </c>
      <c r="I679" s="5"/>
      <c r="J679" s="5">
        <v>361458</v>
      </c>
      <c r="K679" s="5" t="s">
        <v>2248</v>
      </c>
      <c r="L679" s="5"/>
      <c r="M679" s="5"/>
      <c r="N679" s="5"/>
      <c r="O679" s="5"/>
      <c r="P679" s="5"/>
      <c r="Q679" s="5"/>
      <c r="R679" s="5" t="s">
        <v>13</v>
      </c>
      <c r="S679" s="5"/>
      <c r="T679" s="17">
        <v>1131.27</v>
      </c>
      <c r="U679" s="17" t="e">
        <f>SUM(#REF!)</f>
        <v>#REF!</v>
      </c>
      <c r="V679"/>
    </row>
    <row r="680" spans="1:22">
      <c r="A680" s="5" t="s">
        <v>1518</v>
      </c>
      <c r="B680" s="5">
        <v>291671</v>
      </c>
      <c r="C680" s="5" t="s">
        <v>2249</v>
      </c>
      <c r="D680" s="5" t="s">
        <v>2250</v>
      </c>
      <c r="E680" s="5" t="s">
        <v>1913</v>
      </c>
      <c r="F680" s="5" t="s">
        <v>1914</v>
      </c>
      <c r="G680" s="5" t="s">
        <v>2251</v>
      </c>
      <c r="H680" s="5" t="s">
        <v>15</v>
      </c>
      <c r="I680" s="5"/>
      <c r="J680" s="5">
        <v>361457</v>
      </c>
      <c r="K680" s="5" t="s">
        <v>2252</v>
      </c>
      <c r="L680" s="5"/>
      <c r="M680" s="5"/>
      <c r="N680" s="5"/>
      <c r="O680" s="5"/>
      <c r="P680" s="5"/>
      <c r="Q680" s="5"/>
      <c r="R680" s="5" t="s">
        <v>13</v>
      </c>
      <c r="S680" s="5"/>
      <c r="T680" s="17">
        <v>600</v>
      </c>
      <c r="U680" s="17" t="e">
        <f>SUM(#REF!)</f>
        <v>#REF!</v>
      </c>
      <c r="V680"/>
    </row>
    <row r="681" spans="1:22">
      <c r="A681" s="5" t="s">
        <v>1518</v>
      </c>
      <c r="B681" s="5">
        <v>291674</v>
      </c>
      <c r="C681" s="5" t="s">
        <v>2253</v>
      </c>
      <c r="D681" s="5" t="s">
        <v>2254</v>
      </c>
      <c r="E681" s="5" t="s">
        <v>2255</v>
      </c>
      <c r="F681" s="5" t="s">
        <v>2256</v>
      </c>
      <c r="G681" s="5" t="s">
        <v>2257</v>
      </c>
      <c r="H681" s="5" t="s">
        <v>15</v>
      </c>
      <c r="I681" s="5"/>
      <c r="J681" s="5">
        <v>361464</v>
      </c>
      <c r="K681" s="5" t="s">
        <v>2258</v>
      </c>
      <c r="L681" s="5"/>
      <c r="M681" s="5"/>
      <c r="N681" s="5"/>
      <c r="O681" s="5"/>
      <c r="P681" s="5"/>
      <c r="Q681" s="5"/>
      <c r="R681" s="5" t="s">
        <v>13</v>
      </c>
      <c r="S681" s="5"/>
      <c r="T681" s="17">
        <v>186.67</v>
      </c>
      <c r="U681" s="17" t="e">
        <f>SUM(#REF!)</f>
        <v>#REF!</v>
      </c>
      <c r="V681"/>
    </row>
    <row r="682" spans="1:22">
      <c r="A682" s="5" t="s">
        <v>1518</v>
      </c>
      <c r="B682" s="5">
        <v>291676</v>
      </c>
      <c r="C682" s="5" t="s">
        <v>2260</v>
      </c>
      <c r="D682" s="5" t="s">
        <v>2261</v>
      </c>
      <c r="E682" s="5" t="s">
        <v>1861</v>
      </c>
      <c r="F682" s="5" t="s">
        <v>1862</v>
      </c>
      <c r="G682" s="5" t="s">
        <v>2262</v>
      </c>
      <c r="H682" s="5" t="s">
        <v>15</v>
      </c>
      <c r="I682" s="5"/>
      <c r="J682" s="5">
        <v>361471</v>
      </c>
      <c r="K682" s="5" t="s">
        <v>2263</v>
      </c>
      <c r="L682" s="5"/>
      <c r="M682" s="5"/>
      <c r="N682" s="5"/>
      <c r="O682" s="5"/>
      <c r="P682" s="5"/>
      <c r="Q682" s="5"/>
      <c r="R682" s="5" t="s">
        <v>13</v>
      </c>
      <c r="S682" s="5"/>
      <c r="T682" s="17">
        <v>300.47000000000003</v>
      </c>
      <c r="U682" s="17" t="e">
        <f>SUM(#REF!)</f>
        <v>#REF!</v>
      </c>
      <c r="V682"/>
    </row>
    <row r="683" spans="1:22">
      <c r="A683" s="5" t="s">
        <v>1518</v>
      </c>
      <c r="B683" s="5">
        <v>291677</v>
      </c>
      <c r="C683" s="5" t="s">
        <v>2264</v>
      </c>
      <c r="D683" s="5" t="s">
        <v>2030</v>
      </c>
      <c r="E683" s="5" t="s">
        <v>2031</v>
      </c>
      <c r="F683" s="5" t="s">
        <v>2032</v>
      </c>
      <c r="G683" s="5" t="s">
        <v>2148</v>
      </c>
      <c r="H683" s="5" t="s">
        <v>15</v>
      </c>
      <c r="I683" s="5"/>
      <c r="J683" s="5">
        <v>361488</v>
      </c>
      <c r="K683" s="5" t="s">
        <v>2189</v>
      </c>
      <c r="L683" s="5"/>
      <c r="M683" s="5"/>
      <c r="N683" s="5"/>
      <c r="O683" s="5"/>
      <c r="P683" s="5"/>
      <c r="Q683" s="5"/>
      <c r="R683" s="5" t="s">
        <v>13</v>
      </c>
      <c r="S683" s="5"/>
      <c r="T683" s="17">
        <v>725.42</v>
      </c>
      <c r="U683" s="17" t="e">
        <f>SUM(#REF!)</f>
        <v>#REF!</v>
      </c>
      <c r="V683"/>
    </row>
    <row r="684" spans="1:22">
      <c r="A684" s="5" t="s">
        <v>1518</v>
      </c>
      <c r="B684" s="5">
        <v>291678</v>
      </c>
      <c r="C684" s="5" t="s">
        <v>2193</v>
      </c>
      <c r="D684" s="5" t="s">
        <v>2030</v>
      </c>
      <c r="E684" s="5" t="s">
        <v>2031</v>
      </c>
      <c r="F684" s="5" t="s">
        <v>2032</v>
      </c>
      <c r="G684" s="5" t="s">
        <v>2265</v>
      </c>
      <c r="H684" s="5" t="s">
        <v>15</v>
      </c>
      <c r="I684" s="5"/>
      <c r="J684" s="5">
        <v>361496</v>
      </c>
      <c r="K684" s="5" t="s">
        <v>2189</v>
      </c>
      <c r="L684" s="5"/>
      <c r="M684" s="5"/>
      <c r="N684" s="5"/>
      <c r="O684" s="5"/>
      <c r="P684" s="5"/>
      <c r="Q684" s="5"/>
      <c r="R684" s="5" t="s">
        <v>13</v>
      </c>
      <c r="S684" s="5"/>
      <c r="T684" s="17">
        <v>457.92</v>
      </c>
      <c r="U684" s="17" t="e">
        <f>SUM(#REF!)</f>
        <v>#REF!</v>
      </c>
      <c r="V684"/>
    </row>
    <row r="685" spans="1:22">
      <c r="A685" s="5" t="s">
        <v>1518</v>
      </c>
      <c r="B685" s="5">
        <v>291681</v>
      </c>
      <c r="C685" s="5" t="s">
        <v>2266</v>
      </c>
      <c r="D685" s="5" t="s">
        <v>2112</v>
      </c>
      <c r="E685" s="5" t="s">
        <v>2113</v>
      </c>
      <c r="F685" s="5" t="s">
        <v>1904</v>
      </c>
      <c r="G685" s="5" t="s">
        <v>2202</v>
      </c>
      <c r="H685" s="5" t="s">
        <v>15</v>
      </c>
      <c r="I685" s="5"/>
      <c r="J685" s="5">
        <v>361501</v>
      </c>
      <c r="K685" s="5" t="s">
        <v>2233</v>
      </c>
      <c r="L685" s="5"/>
      <c r="M685" s="5"/>
      <c r="N685" s="5"/>
      <c r="O685" s="5"/>
      <c r="P685" s="5"/>
      <c r="Q685" s="5"/>
      <c r="R685" s="5" t="s">
        <v>13</v>
      </c>
      <c r="S685" s="5"/>
      <c r="T685" s="17">
        <v>200.68</v>
      </c>
      <c r="U685" s="17" t="e">
        <f>SUM(#REF!)</f>
        <v>#REF!</v>
      </c>
      <c r="V685"/>
    </row>
    <row r="686" spans="1:22">
      <c r="A686" s="5" t="s">
        <v>1518</v>
      </c>
      <c r="B686" s="5">
        <v>291685</v>
      </c>
      <c r="C686" s="5" t="s">
        <v>2267</v>
      </c>
      <c r="D686" s="5" t="s">
        <v>2268</v>
      </c>
      <c r="E686" s="5" t="s">
        <v>1914</v>
      </c>
      <c r="F686" s="5" t="s">
        <v>1913</v>
      </c>
      <c r="G686" s="5" t="s">
        <v>2269</v>
      </c>
      <c r="H686" s="5" t="s">
        <v>15</v>
      </c>
      <c r="I686" s="5"/>
      <c r="J686" s="5">
        <v>361507</v>
      </c>
      <c r="K686" s="5" t="s">
        <v>2270</v>
      </c>
      <c r="L686" s="5"/>
      <c r="M686" s="5"/>
      <c r="N686" s="5"/>
      <c r="O686" s="5"/>
      <c r="P686" s="5"/>
      <c r="Q686" s="5"/>
      <c r="R686" s="5" t="s">
        <v>13</v>
      </c>
      <c r="S686" s="5"/>
      <c r="T686" s="17">
        <v>12</v>
      </c>
      <c r="U686" s="17" t="e">
        <f>SUM(#REF!)</f>
        <v>#REF!</v>
      </c>
      <c r="V686"/>
    </row>
    <row r="687" spans="1:22">
      <c r="A687" s="5" t="s">
        <v>1518</v>
      </c>
      <c r="B687" s="5">
        <v>291686</v>
      </c>
      <c r="C687" s="5" t="s">
        <v>2271</v>
      </c>
      <c r="D687" s="5" t="s">
        <v>2268</v>
      </c>
      <c r="E687" s="5" t="s">
        <v>1913</v>
      </c>
      <c r="F687" s="5" t="s">
        <v>1914</v>
      </c>
      <c r="G687" s="5" t="s">
        <v>2272</v>
      </c>
      <c r="H687" s="5" t="s">
        <v>15</v>
      </c>
      <c r="I687" s="5"/>
      <c r="J687" s="5">
        <v>361508</v>
      </c>
      <c r="K687" s="5" t="s">
        <v>2273</v>
      </c>
      <c r="L687" s="5"/>
      <c r="M687" s="5"/>
      <c r="N687" s="5"/>
      <c r="O687" s="5"/>
      <c r="P687" s="5"/>
      <c r="Q687" s="5"/>
      <c r="R687" s="5" t="s">
        <v>13</v>
      </c>
      <c r="S687" s="5"/>
      <c r="T687" s="17">
        <v>24</v>
      </c>
      <c r="U687" s="17" t="e">
        <f>SUM(#REF!)</f>
        <v>#REF!</v>
      </c>
      <c r="V687"/>
    </row>
    <row r="688" spans="1:22">
      <c r="A688" s="5" t="s">
        <v>1518</v>
      </c>
      <c r="B688" s="5">
        <v>291687</v>
      </c>
      <c r="C688" s="5" t="s">
        <v>2274</v>
      </c>
      <c r="D688" s="5" t="s">
        <v>2268</v>
      </c>
      <c r="E688" s="5" t="s">
        <v>2275</v>
      </c>
      <c r="F688" s="5" t="s">
        <v>1913</v>
      </c>
      <c r="G688" s="5" t="s">
        <v>2276</v>
      </c>
      <c r="H688" s="5" t="s">
        <v>15</v>
      </c>
      <c r="I688" s="5"/>
      <c r="J688" s="5">
        <v>361511</v>
      </c>
      <c r="K688" s="5" t="s">
        <v>2277</v>
      </c>
      <c r="L688" s="5"/>
      <c r="M688" s="5"/>
      <c r="N688" s="5"/>
      <c r="O688" s="5"/>
      <c r="P688" s="5"/>
      <c r="Q688" s="5"/>
      <c r="R688" s="5" t="s">
        <v>13</v>
      </c>
      <c r="S688" s="5"/>
      <c r="T688" s="17">
        <v>344.83</v>
      </c>
      <c r="U688" s="17" t="e">
        <f>SUM(#REF!)</f>
        <v>#REF!</v>
      </c>
      <c r="V688"/>
    </row>
    <row r="689" spans="1:22">
      <c r="A689" s="5" t="s">
        <v>1518</v>
      </c>
      <c r="B689" s="5">
        <v>291693</v>
      </c>
      <c r="C689" s="5" t="s">
        <v>2278</v>
      </c>
      <c r="D689" s="5" t="s">
        <v>1874</v>
      </c>
      <c r="E689" s="5" t="s">
        <v>1875</v>
      </c>
      <c r="F689" s="5" t="s">
        <v>1876</v>
      </c>
      <c r="G689" s="5" t="s">
        <v>2279</v>
      </c>
      <c r="H689" s="5" t="s">
        <v>15</v>
      </c>
      <c r="I689" s="5"/>
      <c r="J689" s="5">
        <v>361568</v>
      </c>
      <c r="K689" s="5" t="s">
        <v>2280</v>
      </c>
      <c r="L689" s="5"/>
      <c r="M689" s="5"/>
      <c r="N689" s="5"/>
      <c r="O689" s="5"/>
      <c r="P689" s="5"/>
      <c r="Q689" s="5"/>
      <c r="R689" s="5" t="s">
        <v>13</v>
      </c>
      <c r="S689" s="5"/>
      <c r="T689" s="17">
        <v>29634.29</v>
      </c>
      <c r="U689" s="17" t="e">
        <f>SUM(#REF!)</f>
        <v>#REF!</v>
      </c>
      <c r="V689"/>
    </row>
    <row r="690" spans="1:22">
      <c r="A690" s="5" t="s">
        <v>1518</v>
      </c>
      <c r="B690" s="5">
        <v>291880</v>
      </c>
      <c r="C690" s="5" t="s">
        <v>2281</v>
      </c>
      <c r="D690" s="5" t="s">
        <v>2071</v>
      </c>
      <c r="E690" s="5" t="s">
        <v>2072</v>
      </c>
      <c r="F690" s="5" t="s">
        <v>2073</v>
      </c>
      <c r="G690" s="5" t="s">
        <v>2282</v>
      </c>
      <c r="H690" s="5" t="s">
        <v>15</v>
      </c>
      <c r="I690" s="5"/>
      <c r="J690" s="5">
        <v>363176</v>
      </c>
      <c r="K690" s="5" t="s">
        <v>2283</v>
      </c>
      <c r="L690" s="5"/>
      <c r="M690" s="5"/>
      <c r="N690" s="5"/>
      <c r="O690" s="5"/>
      <c r="P690" s="5"/>
      <c r="Q690" s="5"/>
      <c r="R690" s="5" t="s">
        <v>13</v>
      </c>
      <c r="S690" s="5"/>
      <c r="T690" s="17">
        <v>637.58000000000004</v>
      </c>
      <c r="U690" s="17" t="e">
        <f>SUM(#REF!)</f>
        <v>#REF!</v>
      </c>
      <c r="V690"/>
    </row>
    <row r="691" spans="1:22">
      <c r="A691" s="5" t="s">
        <v>1518</v>
      </c>
      <c r="B691" s="5">
        <v>291884</v>
      </c>
      <c r="C691" s="5" t="s">
        <v>2284</v>
      </c>
      <c r="D691" s="5" t="s">
        <v>2071</v>
      </c>
      <c r="E691" s="5" t="s">
        <v>2072</v>
      </c>
      <c r="F691" s="5" t="s">
        <v>2073</v>
      </c>
      <c r="G691" s="5" t="s">
        <v>2285</v>
      </c>
      <c r="H691" s="5" t="s">
        <v>15</v>
      </c>
      <c r="I691" s="5"/>
      <c r="J691" s="5">
        <v>363191</v>
      </c>
      <c r="K691" s="5" t="s">
        <v>2286</v>
      </c>
      <c r="L691" s="5"/>
      <c r="M691" s="5"/>
      <c r="N691" s="5"/>
      <c r="O691" s="5"/>
      <c r="P691" s="5"/>
      <c r="Q691" s="5"/>
      <c r="R691" s="5" t="s">
        <v>13</v>
      </c>
      <c r="S691" s="5"/>
      <c r="T691" s="17">
        <v>438.31</v>
      </c>
      <c r="U691" s="17" t="e">
        <f>SUM(#REF!)</f>
        <v>#REF!</v>
      </c>
      <c r="V691"/>
    </row>
    <row r="692" spans="1:22">
      <c r="A692" s="5" t="s">
        <v>1518</v>
      </c>
      <c r="B692" s="5">
        <v>291900</v>
      </c>
      <c r="C692" s="5" t="s">
        <v>2287</v>
      </c>
      <c r="D692" s="5" t="s">
        <v>2288</v>
      </c>
      <c r="E692" s="5" t="s">
        <v>1894</v>
      </c>
      <c r="F692" s="5" t="s">
        <v>1862</v>
      </c>
      <c r="G692" s="5" t="s">
        <v>2289</v>
      </c>
      <c r="H692" s="5" t="s">
        <v>15</v>
      </c>
      <c r="I692" s="5"/>
      <c r="J692" s="5">
        <v>363405</v>
      </c>
      <c r="K692" s="5" t="s">
        <v>2290</v>
      </c>
      <c r="L692" s="5"/>
      <c r="M692" s="5"/>
      <c r="N692" s="5"/>
      <c r="O692" s="5"/>
      <c r="P692" s="5"/>
      <c r="Q692" s="5"/>
      <c r="R692" s="5" t="s">
        <v>13</v>
      </c>
      <c r="S692" s="5"/>
      <c r="T692" s="17">
        <v>8.33</v>
      </c>
      <c r="U692" s="17" t="e">
        <f>SUM(#REF!)</f>
        <v>#REF!</v>
      </c>
      <c r="V692"/>
    </row>
    <row r="693" spans="1:22">
      <c r="A693" s="5" t="s">
        <v>1518</v>
      </c>
      <c r="B693" s="5">
        <v>291903</v>
      </c>
      <c r="C693" s="5" t="s">
        <v>2291</v>
      </c>
      <c r="D693" s="5" t="s">
        <v>2071</v>
      </c>
      <c r="E693" s="5" t="s">
        <v>2072</v>
      </c>
      <c r="F693" s="5" t="s">
        <v>2073</v>
      </c>
      <c r="G693" s="5" t="s">
        <v>2239</v>
      </c>
      <c r="H693" s="5" t="s">
        <v>15</v>
      </c>
      <c r="I693" s="5"/>
      <c r="J693" s="5">
        <v>363422</v>
      </c>
      <c r="K693" s="5" t="s">
        <v>2286</v>
      </c>
      <c r="L693" s="5"/>
      <c r="M693" s="5"/>
      <c r="N693" s="5"/>
      <c r="O693" s="5"/>
      <c r="P693" s="5"/>
      <c r="Q693" s="5"/>
      <c r="R693" s="5" t="s">
        <v>13</v>
      </c>
      <c r="S693" s="5"/>
      <c r="T693" s="17">
        <v>708.38</v>
      </c>
      <c r="U693" s="17" t="e">
        <f>SUM(#REF!)</f>
        <v>#REF!</v>
      </c>
      <c r="V693"/>
    </row>
    <row r="694" spans="1:22">
      <c r="A694" s="5" t="s">
        <v>1518</v>
      </c>
      <c r="B694" s="5">
        <v>291904</v>
      </c>
      <c r="C694" s="5" t="s">
        <v>2292</v>
      </c>
      <c r="D694" s="5" t="s">
        <v>2071</v>
      </c>
      <c r="E694" s="5" t="s">
        <v>2072</v>
      </c>
      <c r="F694" s="5" t="s">
        <v>2073</v>
      </c>
      <c r="G694" s="5" t="s">
        <v>2293</v>
      </c>
      <c r="H694" s="5" t="s">
        <v>15</v>
      </c>
      <c r="I694" s="5"/>
      <c r="J694" s="5">
        <v>363426</v>
      </c>
      <c r="K694" s="5" t="s">
        <v>2286</v>
      </c>
      <c r="L694" s="5"/>
      <c r="M694" s="5"/>
      <c r="N694" s="5"/>
      <c r="O694" s="5"/>
      <c r="P694" s="5"/>
      <c r="Q694" s="5"/>
      <c r="R694" s="5" t="s">
        <v>13</v>
      </c>
      <c r="S694" s="5"/>
      <c r="T694" s="17">
        <v>1816.61</v>
      </c>
      <c r="U694" s="17" t="e">
        <f>SUM(#REF!)</f>
        <v>#REF!</v>
      </c>
      <c r="V694"/>
    </row>
    <row r="695" spans="1:22">
      <c r="A695" s="5" t="s">
        <v>1518</v>
      </c>
      <c r="B695" s="5">
        <v>291905</v>
      </c>
      <c r="C695" s="5" t="s">
        <v>2294</v>
      </c>
      <c r="D695" s="5" t="s">
        <v>2071</v>
      </c>
      <c r="E695" s="5" t="s">
        <v>2072</v>
      </c>
      <c r="F695" s="5" t="s">
        <v>2073</v>
      </c>
      <c r="G695" s="5" t="s">
        <v>2295</v>
      </c>
      <c r="H695" s="5" t="s">
        <v>15</v>
      </c>
      <c r="I695" s="5"/>
      <c r="J695" s="5">
        <v>363429</v>
      </c>
      <c r="K695" s="5" t="s">
        <v>2296</v>
      </c>
      <c r="L695" s="5"/>
      <c r="M695" s="5"/>
      <c r="N695" s="5"/>
      <c r="O695" s="5"/>
      <c r="P695" s="5"/>
      <c r="Q695" s="5"/>
      <c r="R695" s="5" t="s">
        <v>13</v>
      </c>
      <c r="S695" s="5"/>
      <c r="T695" s="17">
        <v>214.46</v>
      </c>
      <c r="U695" s="17" t="e">
        <f>SUM(#REF!)</f>
        <v>#REF!</v>
      </c>
      <c r="V695"/>
    </row>
    <row r="696" spans="1:22">
      <c r="A696" s="5" t="s">
        <v>1518</v>
      </c>
      <c r="B696" s="5">
        <v>291907</v>
      </c>
      <c r="C696" s="5" t="s">
        <v>2297</v>
      </c>
      <c r="D696" s="5" t="s">
        <v>2071</v>
      </c>
      <c r="E696" s="5" t="s">
        <v>2072</v>
      </c>
      <c r="F696" s="5" t="s">
        <v>2073</v>
      </c>
      <c r="G696" s="5" t="s">
        <v>2298</v>
      </c>
      <c r="H696" s="5" t="s">
        <v>15</v>
      </c>
      <c r="I696" s="5"/>
      <c r="J696" s="5">
        <v>363527</v>
      </c>
      <c r="K696" s="5" t="s">
        <v>2299</v>
      </c>
      <c r="L696" s="5"/>
      <c r="M696" s="5"/>
      <c r="N696" s="5"/>
      <c r="O696" s="5"/>
      <c r="P696" s="5"/>
      <c r="Q696" s="5"/>
      <c r="R696" s="5" t="s">
        <v>13</v>
      </c>
      <c r="S696" s="5"/>
      <c r="T696" s="17">
        <v>174.61</v>
      </c>
      <c r="U696" s="17" t="e">
        <f>SUM(#REF!)</f>
        <v>#REF!</v>
      </c>
      <c r="V696"/>
    </row>
    <row r="697" spans="1:22">
      <c r="A697" s="5" t="s">
        <v>1518</v>
      </c>
      <c r="B697" s="5">
        <v>291919</v>
      </c>
      <c r="C697" s="5" t="s">
        <v>2300</v>
      </c>
      <c r="D697" s="5" t="s">
        <v>2301</v>
      </c>
      <c r="E697" s="5" t="s">
        <v>2302</v>
      </c>
      <c r="F697" s="5" t="s">
        <v>2302</v>
      </c>
      <c r="G697" s="5" t="s">
        <v>2303</v>
      </c>
      <c r="H697" s="5" t="s">
        <v>15</v>
      </c>
      <c r="I697" s="5"/>
      <c r="J697" s="5">
        <v>363494</v>
      </c>
      <c r="K697" s="5" t="s">
        <v>2304</v>
      </c>
      <c r="L697" s="5"/>
      <c r="M697" s="5"/>
      <c r="N697" s="5"/>
      <c r="O697" s="5"/>
      <c r="P697" s="5"/>
      <c r="Q697" s="5"/>
      <c r="R697" s="5" t="s">
        <v>13</v>
      </c>
      <c r="S697" s="5"/>
      <c r="T697" s="17">
        <v>2731.25</v>
      </c>
      <c r="U697" s="17" t="e">
        <f>SUM(#REF!)</f>
        <v>#REF!</v>
      </c>
      <c r="V697"/>
    </row>
    <row r="698" spans="1:22">
      <c r="A698" s="5" t="s">
        <v>1518</v>
      </c>
      <c r="B698" s="5">
        <v>291926</v>
      </c>
      <c r="C698" s="5" t="s">
        <v>2305</v>
      </c>
      <c r="D698" s="5" t="s">
        <v>2306</v>
      </c>
      <c r="E698" s="5" t="s">
        <v>1894</v>
      </c>
      <c r="F698" s="5" t="s">
        <v>1893</v>
      </c>
      <c r="G698" s="5" t="s">
        <v>2307</v>
      </c>
      <c r="H698" s="5" t="s">
        <v>15</v>
      </c>
      <c r="I698" s="5"/>
      <c r="J698" s="5">
        <v>363507</v>
      </c>
      <c r="K698" s="5" t="s">
        <v>2230</v>
      </c>
      <c r="L698" s="5"/>
      <c r="M698" s="5"/>
      <c r="N698" s="5"/>
      <c r="O698" s="5"/>
      <c r="P698" s="5"/>
      <c r="Q698" s="5"/>
      <c r="R698" s="5" t="s">
        <v>13</v>
      </c>
      <c r="S698" s="5"/>
      <c r="T698" s="17">
        <v>181.58</v>
      </c>
      <c r="U698" s="17" t="e">
        <f>SUM(#REF!)</f>
        <v>#REF!</v>
      </c>
      <c r="V698"/>
    </row>
    <row r="699" spans="1:22">
      <c r="A699" s="5" t="s">
        <v>1518</v>
      </c>
      <c r="B699" s="5">
        <v>291934</v>
      </c>
      <c r="C699" s="5" t="s">
        <v>2308</v>
      </c>
      <c r="D699" s="5" t="s">
        <v>2071</v>
      </c>
      <c r="E699" s="5" t="s">
        <v>2072</v>
      </c>
      <c r="F699" s="5" t="s">
        <v>2073</v>
      </c>
      <c r="G699" s="5" t="s">
        <v>2309</v>
      </c>
      <c r="H699" s="5" t="s">
        <v>15</v>
      </c>
      <c r="I699" s="5"/>
      <c r="J699" s="5">
        <v>363532</v>
      </c>
      <c r="K699" s="5" t="s">
        <v>2310</v>
      </c>
      <c r="L699" s="5"/>
      <c r="M699" s="5"/>
      <c r="N699" s="5"/>
      <c r="O699" s="5"/>
      <c r="P699" s="5"/>
      <c r="Q699" s="5"/>
      <c r="R699" s="5" t="s">
        <v>13</v>
      </c>
      <c r="S699" s="5"/>
      <c r="T699" s="17">
        <v>194.96</v>
      </c>
      <c r="U699" s="17" t="e">
        <f>SUM(#REF!)</f>
        <v>#REF!</v>
      </c>
      <c r="V699"/>
    </row>
    <row r="700" spans="1:22">
      <c r="A700" s="5" t="s">
        <v>1518</v>
      </c>
      <c r="B700" s="5">
        <v>292864</v>
      </c>
      <c r="C700" s="5" t="s">
        <v>2311</v>
      </c>
      <c r="D700" s="5" t="s">
        <v>2312</v>
      </c>
      <c r="E700" s="5" t="s">
        <v>2313</v>
      </c>
      <c r="F700" s="5" t="s">
        <v>1781</v>
      </c>
      <c r="G700" s="5" t="s">
        <v>2314</v>
      </c>
      <c r="H700" s="5" t="s">
        <v>15</v>
      </c>
      <c r="I700" s="5"/>
      <c r="J700" s="5">
        <v>405271</v>
      </c>
      <c r="K700" s="5" t="s">
        <v>2315</v>
      </c>
      <c r="L700" s="5"/>
      <c r="M700" s="5"/>
      <c r="N700" s="5"/>
      <c r="O700" s="5"/>
      <c r="P700" s="5"/>
      <c r="Q700" s="5"/>
      <c r="R700" s="5" t="s">
        <v>13</v>
      </c>
      <c r="S700" s="5"/>
      <c r="T700" s="17">
        <v>3588.43</v>
      </c>
      <c r="U700" s="17" t="e">
        <f>SUM(#REF!)</f>
        <v>#REF!</v>
      </c>
      <c r="V700"/>
    </row>
    <row r="701" spans="1:22">
      <c r="A701" s="5" t="s">
        <v>1518</v>
      </c>
      <c r="B701" s="5">
        <v>292867</v>
      </c>
      <c r="C701" s="5" t="s">
        <v>2316</v>
      </c>
      <c r="D701" s="5" t="s">
        <v>2317</v>
      </c>
      <c r="E701" s="5" t="s">
        <v>1874</v>
      </c>
      <c r="F701" s="5" t="s">
        <v>1876</v>
      </c>
      <c r="G701" s="5" t="s">
        <v>2318</v>
      </c>
      <c r="H701" s="5" t="s">
        <v>15</v>
      </c>
      <c r="I701" s="5"/>
      <c r="J701" s="5">
        <v>408116</v>
      </c>
      <c r="K701" s="5" t="s">
        <v>2319</v>
      </c>
      <c r="L701" s="5"/>
      <c r="M701" s="5"/>
      <c r="N701" s="5"/>
      <c r="O701" s="5"/>
      <c r="P701" s="5"/>
      <c r="Q701" s="5"/>
      <c r="R701" s="5" t="s">
        <v>13</v>
      </c>
      <c r="S701" s="5"/>
      <c r="T701" s="17">
        <v>2500</v>
      </c>
      <c r="U701" s="17" t="e">
        <f>SUM(#REF!)</f>
        <v>#REF!</v>
      </c>
      <c r="V701"/>
    </row>
    <row r="702" spans="1:22">
      <c r="A702" s="5" t="s">
        <v>1518</v>
      </c>
      <c r="B702" s="5">
        <v>292875</v>
      </c>
      <c r="C702" s="5" t="s">
        <v>2321</v>
      </c>
      <c r="D702" s="5" t="s">
        <v>1874</v>
      </c>
      <c r="E702" s="5" t="s">
        <v>1875</v>
      </c>
      <c r="F702" s="5" t="s">
        <v>1876</v>
      </c>
      <c r="G702" s="5" t="s">
        <v>2322</v>
      </c>
      <c r="H702" s="5" t="s">
        <v>15</v>
      </c>
      <c r="I702" s="5"/>
      <c r="J702" s="5">
        <v>370715</v>
      </c>
      <c r="K702" s="5" t="s">
        <v>2323</v>
      </c>
      <c r="L702" s="5"/>
      <c r="M702" s="5"/>
      <c r="N702" s="5"/>
      <c r="O702" s="5"/>
      <c r="P702" s="5"/>
      <c r="Q702" s="5"/>
      <c r="R702" s="5" t="s">
        <v>13</v>
      </c>
      <c r="S702" s="5"/>
      <c r="T702" s="17">
        <v>4330.62</v>
      </c>
      <c r="U702" s="17" t="e">
        <f>SUM(#REF!)</f>
        <v>#REF!</v>
      </c>
      <c r="V702"/>
    </row>
    <row r="703" spans="1:22">
      <c r="A703" s="5" t="s">
        <v>1518</v>
      </c>
      <c r="B703" s="5">
        <v>292904</v>
      </c>
      <c r="C703" s="5" t="s">
        <v>2324</v>
      </c>
      <c r="D703" s="5" t="s">
        <v>2087</v>
      </c>
      <c r="E703" s="5" t="s">
        <v>2088</v>
      </c>
      <c r="F703" s="5" t="s">
        <v>2089</v>
      </c>
      <c r="G703" s="5"/>
      <c r="H703" s="5" t="s">
        <v>15</v>
      </c>
      <c r="I703" s="5"/>
      <c r="J703" s="5">
        <v>371005</v>
      </c>
      <c r="K703" s="5" t="s">
        <v>2100</v>
      </c>
      <c r="L703" s="5"/>
      <c r="M703" s="5"/>
      <c r="N703" s="5"/>
      <c r="O703" s="5"/>
      <c r="P703" s="5"/>
      <c r="Q703" s="5"/>
      <c r="R703" s="5" t="s">
        <v>13</v>
      </c>
      <c r="S703" s="5"/>
      <c r="T703" s="17">
        <v>1769.59</v>
      </c>
      <c r="U703" s="17" t="e">
        <f>SUM(#REF!)</f>
        <v>#REF!</v>
      </c>
      <c r="V703"/>
    </row>
    <row r="704" spans="1:22">
      <c r="A704" s="5" t="s">
        <v>1518</v>
      </c>
      <c r="B704" s="5">
        <v>293252</v>
      </c>
      <c r="C704" s="5" t="s">
        <v>2325</v>
      </c>
      <c r="D704" s="5" t="s">
        <v>2051</v>
      </c>
      <c r="E704" s="5" t="s">
        <v>1894</v>
      </c>
      <c r="F704" s="5" t="s">
        <v>1893</v>
      </c>
      <c r="G704" s="5"/>
      <c r="H704" s="5" t="s">
        <v>15</v>
      </c>
      <c r="I704" s="5"/>
      <c r="J704" s="5">
        <v>373680</v>
      </c>
      <c r="K704" s="5" t="s">
        <v>1896</v>
      </c>
      <c r="L704" s="5"/>
      <c r="M704" s="5"/>
      <c r="N704" s="5"/>
      <c r="O704" s="5"/>
      <c r="P704" s="5"/>
      <c r="Q704" s="5"/>
      <c r="R704" s="5" t="s">
        <v>13</v>
      </c>
      <c r="S704" s="5"/>
      <c r="T704" s="17">
        <v>9890.0400000000009</v>
      </c>
      <c r="U704" s="17" t="e">
        <f>SUM(#REF!)</f>
        <v>#REF!</v>
      </c>
      <c r="V704"/>
    </row>
    <row r="705" spans="1:22">
      <c r="A705" s="5" t="s">
        <v>1518</v>
      </c>
      <c r="B705" s="5">
        <v>293291</v>
      </c>
      <c r="C705" s="5" t="s">
        <v>2326</v>
      </c>
      <c r="D705" s="5" t="s">
        <v>2051</v>
      </c>
      <c r="E705" s="5" t="s">
        <v>1894</v>
      </c>
      <c r="F705" s="5" t="s">
        <v>1893</v>
      </c>
      <c r="G705" s="5" t="s">
        <v>2327</v>
      </c>
      <c r="H705" s="5" t="s">
        <v>15</v>
      </c>
      <c r="I705" s="5"/>
      <c r="J705" s="5">
        <v>373824</v>
      </c>
      <c r="K705" s="5" t="s">
        <v>1896</v>
      </c>
      <c r="L705" s="5"/>
      <c r="M705" s="5"/>
      <c r="N705" s="5"/>
      <c r="O705" s="5"/>
      <c r="P705" s="5"/>
      <c r="Q705" s="5"/>
      <c r="R705" s="5" t="s">
        <v>13</v>
      </c>
      <c r="S705" s="5"/>
      <c r="T705" s="17">
        <v>22388.05</v>
      </c>
      <c r="U705" s="17" t="e">
        <f>SUM(#REF!)</f>
        <v>#REF!</v>
      </c>
      <c r="V705"/>
    </row>
    <row r="706" spans="1:22">
      <c r="A706" s="5" t="s">
        <v>1518</v>
      </c>
      <c r="B706" s="5">
        <v>293380</v>
      </c>
      <c r="C706" s="5" t="s">
        <v>2053</v>
      </c>
      <c r="D706" s="5" t="s">
        <v>2059</v>
      </c>
      <c r="E706" s="5" t="s">
        <v>2060</v>
      </c>
      <c r="F706" s="5" t="s">
        <v>2061</v>
      </c>
      <c r="G706" s="5"/>
      <c r="H706" s="5" t="s">
        <v>15</v>
      </c>
      <c r="I706" s="5"/>
      <c r="J706" s="5">
        <v>374407</v>
      </c>
      <c r="K706" s="5" t="s">
        <v>2328</v>
      </c>
      <c r="L706" s="5"/>
      <c r="M706" s="5"/>
      <c r="N706" s="5"/>
      <c r="O706" s="5"/>
      <c r="P706" s="5"/>
      <c r="Q706" s="5"/>
      <c r="R706" s="5" t="s">
        <v>13</v>
      </c>
      <c r="S706" s="5"/>
      <c r="T706" s="17">
        <v>52229.79</v>
      </c>
      <c r="U706" s="17" t="e">
        <f>SUM(#REF!)</f>
        <v>#REF!</v>
      </c>
      <c r="V706"/>
    </row>
    <row r="707" spans="1:22">
      <c r="A707" s="5" t="s">
        <v>1518</v>
      </c>
      <c r="B707" s="5">
        <v>293413</v>
      </c>
      <c r="C707" s="5" t="s">
        <v>2104</v>
      </c>
      <c r="D707" s="5" t="s">
        <v>2059</v>
      </c>
      <c r="E707" s="5" t="s">
        <v>2060</v>
      </c>
      <c r="F707" s="5" t="s">
        <v>2061</v>
      </c>
      <c r="G707" s="5"/>
      <c r="H707" s="5" t="s">
        <v>15</v>
      </c>
      <c r="I707" s="5"/>
      <c r="J707" s="5">
        <v>374895</v>
      </c>
      <c r="K707" s="5" t="s">
        <v>2329</v>
      </c>
      <c r="L707" s="5"/>
      <c r="M707" s="5"/>
      <c r="N707" s="5"/>
      <c r="O707" s="5"/>
      <c r="P707" s="5"/>
      <c r="Q707" s="5"/>
      <c r="R707" s="5" t="s">
        <v>13</v>
      </c>
      <c r="S707" s="5"/>
      <c r="T707" s="17">
        <v>14053.63</v>
      </c>
      <c r="U707" s="17" t="e">
        <f>SUM(#REF!)</f>
        <v>#REF!</v>
      </c>
      <c r="V707"/>
    </row>
    <row r="708" spans="1:22">
      <c r="A708" s="5" t="s">
        <v>1518</v>
      </c>
      <c r="B708" s="5">
        <v>293415</v>
      </c>
      <c r="C708" s="5" t="s">
        <v>2330</v>
      </c>
      <c r="D708" s="5" t="s">
        <v>2059</v>
      </c>
      <c r="E708" s="5" t="s">
        <v>2060</v>
      </c>
      <c r="F708" s="5" t="s">
        <v>2061</v>
      </c>
      <c r="G708" s="5"/>
      <c r="H708" s="5" t="s">
        <v>15</v>
      </c>
      <c r="I708" s="5"/>
      <c r="J708" s="5">
        <v>374902</v>
      </c>
      <c r="K708" s="5" t="s">
        <v>2329</v>
      </c>
      <c r="L708" s="5"/>
      <c r="M708" s="5"/>
      <c r="N708" s="5"/>
      <c r="O708" s="5"/>
      <c r="P708" s="5"/>
      <c r="Q708" s="5"/>
      <c r="R708" s="5" t="s">
        <v>13</v>
      </c>
      <c r="S708" s="5"/>
      <c r="T708" s="17">
        <v>14243.55</v>
      </c>
      <c r="U708" s="17" t="e">
        <f>SUM(#REF!)</f>
        <v>#REF!</v>
      </c>
      <c r="V708"/>
    </row>
    <row r="709" spans="1:22">
      <c r="A709" s="5" t="s">
        <v>1518</v>
      </c>
      <c r="B709" s="5">
        <v>293416</v>
      </c>
      <c r="C709" s="5" t="s">
        <v>2037</v>
      </c>
      <c r="D709" s="5" t="s">
        <v>2059</v>
      </c>
      <c r="E709" s="5" t="s">
        <v>2060</v>
      </c>
      <c r="F709" s="5" t="s">
        <v>2061</v>
      </c>
      <c r="G709" s="5" t="s">
        <v>2331</v>
      </c>
      <c r="H709" s="5" t="s">
        <v>15</v>
      </c>
      <c r="I709" s="5"/>
      <c r="J709" s="5">
        <v>374908</v>
      </c>
      <c r="K709" s="5" t="s">
        <v>2332</v>
      </c>
      <c r="L709" s="5"/>
      <c r="M709" s="5"/>
      <c r="N709" s="5"/>
      <c r="O709" s="5"/>
      <c r="P709" s="5"/>
      <c r="Q709" s="5"/>
      <c r="R709" s="5" t="s">
        <v>13</v>
      </c>
      <c r="S709" s="5"/>
      <c r="T709" s="17">
        <v>19084.900000000001</v>
      </c>
      <c r="U709" s="17" t="e">
        <f>SUM(#REF!)</f>
        <v>#REF!</v>
      </c>
      <c r="V709"/>
    </row>
    <row r="710" spans="1:22">
      <c r="A710" s="5" t="s">
        <v>1518</v>
      </c>
      <c r="B710" s="5">
        <v>293418</v>
      </c>
      <c r="C710" s="5" t="s">
        <v>2333</v>
      </c>
      <c r="D710" s="5" t="s">
        <v>2059</v>
      </c>
      <c r="E710" s="5" t="s">
        <v>2060</v>
      </c>
      <c r="F710" s="5" t="s">
        <v>2061</v>
      </c>
      <c r="G710" s="5" t="s">
        <v>2334</v>
      </c>
      <c r="H710" s="5" t="s">
        <v>15</v>
      </c>
      <c r="I710" s="5"/>
      <c r="J710" s="5">
        <v>406228</v>
      </c>
      <c r="K710" s="5" t="s">
        <v>2335</v>
      </c>
      <c r="L710" s="5"/>
      <c r="M710" s="5"/>
      <c r="N710" s="5"/>
      <c r="O710" s="5"/>
      <c r="P710" s="5"/>
      <c r="Q710" s="5"/>
      <c r="R710" s="5" t="s">
        <v>13</v>
      </c>
      <c r="S710" s="5"/>
      <c r="T710" s="17">
        <v>88902.94</v>
      </c>
      <c r="U710" s="17" t="e">
        <f>SUM(#REF!)</f>
        <v>#REF!</v>
      </c>
      <c r="V710"/>
    </row>
    <row r="711" spans="1:22">
      <c r="A711" s="5" t="s">
        <v>1518</v>
      </c>
      <c r="B711" s="5">
        <v>293619</v>
      </c>
      <c r="C711" s="5" t="s">
        <v>2336</v>
      </c>
      <c r="D711" s="5" t="s">
        <v>2071</v>
      </c>
      <c r="E711" s="5" t="s">
        <v>2072</v>
      </c>
      <c r="F711" s="5" t="s">
        <v>2073</v>
      </c>
      <c r="G711" s="5"/>
      <c r="H711" s="5" t="s">
        <v>15</v>
      </c>
      <c r="I711" s="5"/>
      <c r="J711" s="5">
        <v>377108</v>
      </c>
      <c r="K711" s="5" t="s">
        <v>2337</v>
      </c>
      <c r="L711" s="5"/>
      <c r="M711" s="5"/>
      <c r="N711" s="5"/>
      <c r="O711" s="5"/>
      <c r="P711" s="5"/>
      <c r="Q711" s="5"/>
      <c r="R711" s="5" t="s">
        <v>13</v>
      </c>
      <c r="S711" s="5"/>
      <c r="T711" s="17">
        <v>152.94999999999999</v>
      </c>
      <c r="U711" s="17" t="e">
        <f>SUM(#REF!)</f>
        <v>#REF!</v>
      </c>
      <c r="V711"/>
    </row>
    <row r="712" spans="1:22">
      <c r="A712" s="5" t="s">
        <v>1518</v>
      </c>
      <c r="B712" s="5">
        <v>294027</v>
      </c>
      <c r="C712" s="5" t="s">
        <v>2338</v>
      </c>
      <c r="D712" s="5" t="s">
        <v>2071</v>
      </c>
      <c r="E712" s="5" t="s">
        <v>2072</v>
      </c>
      <c r="F712" s="5" t="s">
        <v>2073</v>
      </c>
      <c r="G712" s="5"/>
      <c r="H712" s="5" t="s">
        <v>15</v>
      </c>
      <c r="I712" s="5"/>
      <c r="J712" s="5">
        <v>377374</v>
      </c>
      <c r="K712" s="5" t="s">
        <v>2339</v>
      </c>
      <c r="L712" s="5"/>
      <c r="M712" s="5"/>
      <c r="N712" s="5"/>
      <c r="O712" s="5"/>
      <c r="P712" s="5"/>
      <c r="Q712" s="5"/>
      <c r="R712" s="5" t="s">
        <v>13</v>
      </c>
      <c r="S712" s="5"/>
      <c r="T712" s="17">
        <v>223.31</v>
      </c>
      <c r="U712" s="17" t="e">
        <f>SUM(#REF!)</f>
        <v>#REF!</v>
      </c>
      <c r="V712"/>
    </row>
    <row r="713" spans="1:22">
      <c r="A713" s="5" t="s">
        <v>1518</v>
      </c>
      <c r="B713" s="5">
        <v>294029</v>
      </c>
      <c r="C713" s="5" t="s">
        <v>2340</v>
      </c>
      <c r="D713" s="5" t="s">
        <v>2071</v>
      </c>
      <c r="E713" s="5" t="s">
        <v>2072</v>
      </c>
      <c r="F713" s="5" t="s">
        <v>2073</v>
      </c>
      <c r="G713" s="5"/>
      <c r="H713" s="5" t="s">
        <v>15</v>
      </c>
      <c r="I713" s="5"/>
      <c r="J713" s="5">
        <v>377376</v>
      </c>
      <c r="K713" s="5" t="s">
        <v>2341</v>
      </c>
      <c r="L713" s="5"/>
      <c r="M713" s="5"/>
      <c r="N713" s="5"/>
      <c r="O713" s="5"/>
      <c r="P713" s="5"/>
      <c r="Q713" s="5"/>
      <c r="R713" s="5" t="s">
        <v>13</v>
      </c>
      <c r="S713" s="5"/>
      <c r="T713" s="17">
        <v>139.05000000000001</v>
      </c>
      <c r="U713" s="17" t="e">
        <f>SUM(#REF!)</f>
        <v>#REF!</v>
      </c>
      <c r="V713"/>
    </row>
    <row r="714" spans="1:22">
      <c r="A714" s="5" t="s">
        <v>1518</v>
      </c>
      <c r="B714" s="5">
        <v>294030</v>
      </c>
      <c r="C714" s="5" t="s">
        <v>2342</v>
      </c>
      <c r="D714" s="5" t="s">
        <v>2071</v>
      </c>
      <c r="E714" s="5" t="s">
        <v>2072</v>
      </c>
      <c r="F714" s="5" t="s">
        <v>2073</v>
      </c>
      <c r="G714" s="5"/>
      <c r="H714" s="5" t="s">
        <v>15</v>
      </c>
      <c r="I714" s="5"/>
      <c r="J714" s="5">
        <v>403616</v>
      </c>
      <c r="K714" s="5" t="s">
        <v>2343</v>
      </c>
      <c r="L714" s="5"/>
      <c r="M714" s="5"/>
      <c r="N714" s="5"/>
      <c r="O714" s="5"/>
      <c r="P714" s="5"/>
      <c r="Q714" s="5"/>
      <c r="R714" s="5" t="s">
        <v>13</v>
      </c>
      <c r="S714" s="5"/>
      <c r="T714" s="17">
        <v>161.4</v>
      </c>
      <c r="U714" s="17" t="e">
        <f>SUM(#REF!)</f>
        <v>#REF!</v>
      </c>
      <c r="V714"/>
    </row>
    <row r="715" spans="1:22">
      <c r="A715" s="5" t="s">
        <v>1518</v>
      </c>
      <c r="B715" s="5">
        <v>294031</v>
      </c>
      <c r="C715" s="5" t="s">
        <v>2344</v>
      </c>
      <c r="D715" s="5" t="s">
        <v>2071</v>
      </c>
      <c r="E715" s="5" t="s">
        <v>2072</v>
      </c>
      <c r="F715" s="5" t="s">
        <v>2073</v>
      </c>
      <c r="G715" s="5"/>
      <c r="H715" s="5" t="s">
        <v>15</v>
      </c>
      <c r="I715" s="5"/>
      <c r="J715" s="5">
        <v>377378</v>
      </c>
      <c r="K715" s="5" t="s">
        <v>2345</v>
      </c>
      <c r="L715" s="5"/>
      <c r="M715" s="5"/>
      <c r="N715" s="5"/>
      <c r="O715" s="5"/>
      <c r="P715" s="5"/>
      <c r="Q715" s="5"/>
      <c r="R715" s="5" t="s">
        <v>13</v>
      </c>
      <c r="S715" s="5"/>
      <c r="T715" s="17">
        <v>162.80000000000001</v>
      </c>
      <c r="U715" s="17" t="e">
        <f>SUM(#REF!)</f>
        <v>#REF!</v>
      </c>
      <c r="V715"/>
    </row>
    <row r="716" spans="1:22">
      <c r="A716" s="5" t="s">
        <v>1518</v>
      </c>
      <c r="B716" s="5">
        <v>294032</v>
      </c>
      <c r="C716" s="5" t="s">
        <v>2346</v>
      </c>
      <c r="D716" s="5" t="s">
        <v>2071</v>
      </c>
      <c r="E716" s="5" t="s">
        <v>2072</v>
      </c>
      <c r="F716" s="5" t="s">
        <v>2073</v>
      </c>
      <c r="G716" s="5"/>
      <c r="H716" s="5" t="s">
        <v>15</v>
      </c>
      <c r="I716" s="5"/>
      <c r="J716" s="5">
        <v>377379</v>
      </c>
      <c r="K716" s="5" t="s">
        <v>2157</v>
      </c>
      <c r="L716" s="5"/>
      <c r="M716" s="5"/>
      <c r="N716" s="5"/>
      <c r="O716" s="5"/>
      <c r="P716" s="5"/>
      <c r="Q716" s="5"/>
      <c r="R716" s="5" t="s">
        <v>13</v>
      </c>
      <c r="S716" s="5"/>
      <c r="T716" s="17">
        <v>181.79</v>
      </c>
      <c r="U716" s="17" t="e">
        <f>SUM(#REF!)</f>
        <v>#REF!</v>
      </c>
      <c r="V716"/>
    </row>
    <row r="717" spans="1:22">
      <c r="A717" s="5" t="s">
        <v>1518</v>
      </c>
      <c r="B717" s="5">
        <v>294034</v>
      </c>
      <c r="C717" s="5" t="s">
        <v>2347</v>
      </c>
      <c r="D717" s="5" t="s">
        <v>2071</v>
      </c>
      <c r="E717" s="5" t="s">
        <v>2072</v>
      </c>
      <c r="F717" s="5" t="s">
        <v>2073</v>
      </c>
      <c r="G717" s="5"/>
      <c r="H717" s="5" t="s">
        <v>15</v>
      </c>
      <c r="I717" s="5"/>
      <c r="J717" s="5">
        <v>377381</v>
      </c>
      <c r="K717" s="5" t="s">
        <v>2348</v>
      </c>
      <c r="L717" s="5"/>
      <c r="M717" s="5"/>
      <c r="N717" s="5"/>
      <c r="O717" s="5"/>
      <c r="P717" s="5"/>
      <c r="Q717" s="5"/>
      <c r="R717" s="5" t="s">
        <v>13</v>
      </c>
      <c r="S717" s="5"/>
      <c r="T717" s="17">
        <v>184.56</v>
      </c>
      <c r="U717" s="17" t="e">
        <f>SUM(#REF!)</f>
        <v>#REF!</v>
      </c>
      <c r="V717"/>
    </row>
    <row r="718" spans="1:22">
      <c r="A718" s="5" t="s">
        <v>1518</v>
      </c>
      <c r="B718" s="5">
        <v>294038</v>
      </c>
      <c r="C718" s="5" t="s">
        <v>2326</v>
      </c>
      <c r="D718" s="5" t="s">
        <v>2071</v>
      </c>
      <c r="E718" s="5" t="s">
        <v>2072</v>
      </c>
      <c r="F718" s="5" t="s">
        <v>2073</v>
      </c>
      <c r="G718" s="5"/>
      <c r="H718" s="5" t="s">
        <v>15</v>
      </c>
      <c r="I718" s="5"/>
      <c r="J718" s="5">
        <v>377385</v>
      </c>
      <c r="K718" s="5" t="s">
        <v>2189</v>
      </c>
      <c r="L718" s="5"/>
      <c r="M718" s="5"/>
      <c r="N718" s="5"/>
      <c r="O718" s="5"/>
      <c r="P718" s="5"/>
      <c r="Q718" s="5"/>
      <c r="R718" s="5" t="s">
        <v>13</v>
      </c>
      <c r="S718" s="5"/>
      <c r="T718" s="17">
        <v>247.15</v>
      </c>
      <c r="U718" s="17" t="e">
        <f>SUM(#REF!)</f>
        <v>#REF!</v>
      </c>
      <c r="V718"/>
    </row>
    <row r="719" spans="1:22">
      <c r="A719" s="5" t="s">
        <v>1518</v>
      </c>
      <c r="B719" s="5">
        <v>294039</v>
      </c>
      <c r="C719" s="5" t="s">
        <v>2349</v>
      </c>
      <c r="D719" s="5" t="s">
        <v>2071</v>
      </c>
      <c r="E719" s="5" t="s">
        <v>2072</v>
      </c>
      <c r="F719" s="5" t="s">
        <v>2073</v>
      </c>
      <c r="G719" s="5"/>
      <c r="H719" s="5" t="s">
        <v>15</v>
      </c>
      <c r="I719" s="5"/>
      <c r="J719" s="5">
        <v>377386</v>
      </c>
      <c r="K719" s="5" t="s">
        <v>2189</v>
      </c>
      <c r="L719" s="5"/>
      <c r="M719" s="5"/>
      <c r="N719" s="5"/>
      <c r="O719" s="5"/>
      <c r="P719" s="5"/>
      <c r="Q719" s="5"/>
      <c r="R719" s="5" t="s">
        <v>13</v>
      </c>
      <c r="S719" s="5"/>
      <c r="T719" s="17">
        <v>183.94</v>
      </c>
      <c r="U719" s="17" t="e">
        <f>SUM(#REF!)</f>
        <v>#REF!</v>
      </c>
      <c r="V719"/>
    </row>
    <row r="720" spans="1:22">
      <c r="A720" s="5" t="s">
        <v>1518</v>
      </c>
      <c r="B720" s="5">
        <v>294040</v>
      </c>
      <c r="C720" s="5" t="s">
        <v>2350</v>
      </c>
      <c r="D720" s="5" t="s">
        <v>2071</v>
      </c>
      <c r="E720" s="5" t="s">
        <v>2072</v>
      </c>
      <c r="F720" s="5" t="s">
        <v>2073</v>
      </c>
      <c r="G720" s="5"/>
      <c r="H720" s="5" t="s">
        <v>15</v>
      </c>
      <c r="I720" s="5"/>
      <c r="J720" s="5">
        <v>377387</v>
      </c>
      <c r="K720" s="5" t="s">
        <v>2351</v>
      </c>
      <c r="L720" s="5"/>
      <c r="M720" s="5"/>
      <c r="N720" s="5"/>
      <c r="O720" s="5"/>
      <c r="P720" s="5"/>
      <c r="Q720" s="5"/>
      <c r="R720" s="5" t="s">
        <v>13</v>
      </c>
      <c r="S720" s="5"/>
      <c r="T720" s="17">
        <v>152.94999999999999</v>
      </c>
      <c r="U720" s="17" t="e">
        <f>SUM(#REF!)</f>
        <v>#REF!</v>
      </c>
      <c r="V720"/>
    </row>
    <row r="721" spans="1:22">
      <c r="A721" s="5" t="s">
        <v>1518</v>
      </c>
      <c r="B721" s="5">
        <v>294046</v>
      </c>
      <c r="C721" s="5" t="s">
        <v>2352</v>
      </c>
      <c r="D721" s="5" t="s">
        <v>2071</v>
      </c>
      <c r="E721" s="5" t="s">
        <v>2072</v>
      </c>
      <c r="F721" s="5" t="s">
        <v>2073</v>
      </c>
      <c r="G721" s="5"/>
      <c r="H721" s="5" t="s">
        <v>15</v>
      </c>
      <c r="I721" s="5"/>
      <c r="J721" s="5">
        <v>377393</v>
      </c>
      <c r="K721" s="5" t="s">
        <v>2353</v>
      </c>
      <c r="L721" s="5"/>
      <c r="M721" s="5"/>
      <c r="N721" s="5"/>
      <c r="O721" s="5"/>
      <c r="P721" s="5"/>
      <c r="Q721" s="5"/>
      <c r="R721" s="5" t="s">
        <v>13</v>
      </c>
      <c r="S721" s="5"/>
      <c r="T721" s="17">
        <v>243.13</v>
      </c>
      <c r="U721" s="17" t="e">
        <f>SUM(#REF!)</f>
        <v>#REF!</v>
      </c>
      <c r="V721"/>
    </row>
    <row r="722" spans="1:22">
      <c r="A722" s="5" t="s">
        <v>1518</v>
      </c>
      <c r="B722" s="5">
        <v>294049</v>
      </c>
      <c r="C722" s="5" t="s">
        <v>2325</v>
      </c>
      <c r="D722" s="5" t="s">
        <v>2071</v>
      </c>
      <c r="E722" s="5" t="s">
        <v>2072</v>
      </c>
      <c r="F722" s="5" t="s">
        <v>2073</v>
      </c>
      <c r="G722" s="5"/>
      <c r="H722" s="5" t="s">
        <v>15</v>
      </c>
      <c r="I722" s="5"/>
      <c r="J722" s="5">
        <v>377396</v>
      </c>
      <c r="K722" s="5" t="s">
        <v>2286</v>
      </c>
      <c r="L722" s="5"/>
      <c r="M722" s="5"/>
      <c r="N722" s="5"/>
      <c r="O722" s="5"/>
      <c r="P722" s="5"/>
      <c r="Q722" s="5"/>
      <c r="R722" s="5" t="s">
        <v>13</v>
      </c>
      <c r="S722" s="5"/>
      <c r="T722" s="17">
        <v>3916.2</v>
      </c>
      <c r="U722" s="17" t="e">
        <f>SUM(#REF!)</f>
        <v>#REF!</v>
      </c>
      <c r="V722"/>
    </row>
    <row r="723" spans="1:22">
      <c r="A723" s="5" t="s">
        <v>1518</v>
      </c>
      <c r="B723" s="5">
        <v>294051</v>
      </c>
      <c r="C723" s="5" t="s">
        <v>2311</v>
      </c>
      <c r="D723" s="5" t="s">
        <v>2051</v>
      </c>
      <c r="E723" s="5" t="s">
        <v>1894</v>
      </c>
      <c r="F723" s="5" t="s">
        <v>1893</v>
      </c>
      <c r="G723" s="5" t="s">
        <v>2068</v>
      </c>
      <c r="H723" s="5" t="s">
        <v>15</v>
      </c>
      <c r="I723" s="5"/>
      <c r="J723" s="5">
        <v>377398</v>
      </c>
      <c r="K723" s="5" t="s">
        <v>1896</v>
      </c>
      <c r="L723" s="5"/>
      <c r="M723" s="5"/>
      <c r="N723" s="5"/>
      <c r="O723" s="5"/>
      <c r="P723" s="5"/>
      <c r="Q723" s="5"/>
      <c r="R723" s="5" t="s">
        <v>13</v>
      </c>
      <c r="S723" s="5"/>
      <c r="T723" s="17">
        <v>41355.410000000003</v>
      </c>
      <c r="U723" s="17" t="e">
        <f>SUM(#REF!)</f>
        <v>#REF!</v>
      </c>
      <c r="V723"/>
    </row>
    <row r="724" spans="1:22">
      <c r="A724" s="5" t="s">
        <v>1518</v>
      </c>
      <c r="B724" s="5">
        <v>294052</v>
      </c>
      <c r="C724" s="5" t="s">
        <v>2354</v>
      </c>
      <c r="D724" s="5" t="s">
        <v>2051</v>
      </c>
      <c r="E724" s="5" t="s">
        <v>1894</v>
      </c>
      <c r="F724" s="5" t="s">
        <v>1893</v>
      </c>
      <c r="G724" s="5" t="s">
        <v>2068</v>
      </c>
      <c r="H724" s="5" t="s">
        <v>15</v>
      </c>
      <c r="I724" s="5"/>
      <c r="J724" s="5">
        <v>377399</v>
      </c>
      <c r="K724" s="5" t="s">
        <v>1896</v>
      </c>
      <c r="L724" s="5"/>
      <c r="M724" s="5"/>
      <c r="N724" s="5"/>
      <c r="O724" s="5"/>
      <c r="P724" s="5"/>
      <c r="Q724" s="5"/>
      <c r="R724" s="5" t="s">
        <v>13</v>
      </c>
      <c r="S724" s="5"/>
      <c r="T724" s="17">
        <v>8600.48</v>
      </c>
      <c r="U724" s="17" t="e">
        <f>SUM(#REF!)</f>
        <v>#REF!</v>
      </c>
      <c r="V724"/>
    </row>
    <row r="725" spans="1:22">
      <c r="A725" s="5" t="s">
        <v>1518</v>
      </c>
      <c r="B725" s="5">
        <v>294053</v>
      </c>
      <c r="C725" s="5" t="s">
        <v>2355</v>
      </c>
      <c r="D725" s="5" t="s">
        <v>2118</v>
      </c>
      <c r="E725" s="5" t="s">
        <v>2119</v>
      </c>
      <c r="F725" s="5" t="s">
        <v>2116</v>
      </c>
      <c r="G725" s="5" t="s">
        <v>2356</v>
      </c>
      <c r="H725" s="5" t="s">
        <v>15</v>
      </c>
      <c r="I725" s="5"/>
      <c r="J725" s="5">
        <v>377400</v>
      </c>
      <c r="K725" s="5" t="s">
        <v>2227</v>
      </c>
      <c r="L725" s="5"/>
      <c r="M725" s="5"/>
      <c r="N725" s="5"/>
      <c r="O725" s="5"/>
      <c r="P725" s="5"/>
      <c r="Q725" s="5"/>
      <c r="R725" s="5" t="s">
        <v>13</v>
      </c>
      <c r="S725" s="5"/>
      <c r="T725" s="17">
        <v>532.67999999999995</v>
      </c>
      <c r="U725" s="17" t="e">
        <f>SUM(#REF!)</f>
        <v>#REF!</v>
      </c>
      <c r="V725"/>
    </row>
    <row r="726" spans="1:22">
      <c r="A726" s="5" t="s">
        <v>1518</v>
      </c>
      <c r="B726" s="5">
        <v>294055</v>
      </c>
      <c r="C726" s="5" t="s">
        <v>2357</v>
      </c>
      <c r="D726" s="5" t="s">
        <v>2118</v>
      </c>
      <c r="E726" s="5" t="s">
        <v>2119</v>
      </c>
      <c r="F726" s="5" t="s">
        <v>2116</v>
      </c>
      <c r="G726" s="5"/>
      <c r="H726" s="5" t="s">
        <v>15</v>
      </c>
      <c r="I726" s="5"/>
      <c r="J726" s="5">
        <v>377401</v>
      </c>
      <c r="K726" s="5" t="s">
        <v>2227</v>
      </c>
      <c r="L726" s="5"/>
      <c r="M726" s="5"/>
      <c r="N726" s="5"/>
      <c r="O726" s="5"/>
      <c r="P726" s="5"/>
      <c r="Q726" s="5"/>
      <c r="R726" s="5" t="s">
        <v>13</v>
      </c>
      <c r="S726" s="5"/>
      <c r="T726" s="17">
        <v>264.99</v>
      </c>
      <c r="U726" s="17" t="e">
        <f>SUM(#REF!)</f>
        <v>#REF!</v>
      </c>
      <c r="V726"/>
    </row>
    <row r="727" spans="1:22">
      <c r="A727" s="5" t="s">
        <v>1518</v>
      </c>
      <c r="B727" s="5">
        <v>294057</v>
      </c>
      <c r="C727" s="5" t="s">
        <v>2029</v>
      </c>
      <c r="D727" s="5" t="s">
        <v>2118</v>
      </c>
      <c r="E727" s="5" t="s">
        <v>2119</v>
      </c>
      <c r="F727" s="5" t="s">
        <v>2116</v>
      </c>
      <c r="G727" s="5"/>
      <c r="H727" s="5" t="s">
        <v>15</v>
      </c>
      <c r="I727" s="5"/>
      <c r="J727" s="5">
        <v>377402</v>
      </c>
      <c r="K727" s="5" t="s">
        <v>2227</v>
      </c>
      <c r="L727" s="5"/>
      <c r="M727" s="5"/>
      <c r="N727" s="5"/>
      <c r="O727" s="5"/>
      <c r="P727" s="5"/>
      <c r="Q727" s="5"/>
      <c r="R727" s="5" t="s">
        <v>13</v>
      </c>
      <c r="S727" s="5"/>
      <c r="T727" s="17">
        <v>427.22</v>
      </c>
      <c r="U727" s="17" t="e">
        <f>SUM(#REF!)</f>
        <v>#REF!</v>
      </c>
      <c r="V727"/>
    </row>
    <row r="728" spans="1:22">
      <c r="A728" s="5" t="s">
        <v>1518</v>
      </c>
      <c r="B728" s="5">
        <v>294058</v>
      </c>
      <c r="C728" s="5" t="s">
        <v>2175</v>
      </c>
      <c r="D728" s="5" t="s">
        <v>2118</v>
      </c>
      <c r="E728" s="5" t="s">
        <v>2119</v>
      </c>
      <c r="F728" s="5" t="s">
        <v>2116</v>
      </c>
      <c r="G728" s="5"/>
      <c r="H728" s="5" t="s">
        <v>15</v>
      </c>
      <c r="I728" s="5"/>
      <c r="J728" s="5">
        <v>377403</v>
      </c>
      <c r="K728" s="5" t="s">
        <v>2227</v>
      </c>
      <c r="L728" s="5"/>
      <c r="M728" s="5"/>
      <c r="N728" s="5"/>
      <c r="O728" s="5"/>
      <c r="P728" s="5"/>
      <c r="Q728" s="5"/>
      <c r="R728" s="5" t="s">
        <v>13</v>
      </c>
      <c r="S728" s="5"/>
      <c r="T728" s="17">
        <v>522.76</v>
      </c>
      <c r="U728" s="17" t="e">
        <f>SUM(#REF!)</f>
        <v>#REF!</v>
      </c>
      <c r="V728"/>
    </row>
    <row r="729" spans="1:22">
      <c r="A729" s="5" t="s">
        <v>1518</v>
      </c>
      <c r="B729" s="5">
        <v>294059</v>
      </c>
      <c r="C729" s="5" t="s">
        <v>2264</v>
      </c>
      <c r="D729" s="5" t="s">
        <v>2059</v>
      </c>
      <c r="E729" s="5" t="s">
        <v>2060</v>
      </c>
      <c r="F729" s="5" t="s">
        <v>2061</v>
      </c>
      <c r="G729" s="5"/>
      <c r="H729" s="5" t="s">
        <v>15</v>
      </c>
      <c r="I729" s="5"/>
      <c r="J729" s="5">
        <v>377404</v>
      </c>
      <c r="K729" s="5" t="s">
        <v>2332</v>
      </c>
      <c r="L729" s="5"/>
      <c r="M729" s="5"/>
      <c r="N729" s="5"/>
      <c r="O729" s="5"/>
      <c r="P729" s="5"/>
      <c r="Q729" s="5"/>
      <c r="R729" s="5" t="s">
        <v>13</v>
      </c>
      <c r="S729" s="5"/>
      <c r="T729" s="17">
        <v>11036.42</v>
      </c>
      <c r="U729" s="17" t="e">
        <f>SUM(#REF!)</f>
        <v>#REF!</v>
      </c>
      <c r="V729"/>
    </row>
    <row r="730" spans="1:22">
      <c r="A730" s="5" t="s">
        <v>1518</v>
      </c>
      <c r="B730" s="5">
        <v>294060</v>
      </c>
      <c r="C730" s="5" t="s">
        <v>2358</v>
      </c>
      <c r="D730" s="5" t="s">
        <v>2059</v>
      </c>
      <c r="E730" s="5" t="s">
        <v>2060</v>
      </c>
      <c r="F730" s="5" t="s">
        <v>2061</v>
      </c>
      <c r="G730" s="5"/>
      <c r="H730" s="5" t="s">
        <v>15</v>
      </c>
      <c r="I730" s="5"/>
      <c r="J730" s="5">
        <v>377405</v>
      </c>
      <c r="K730" s="5" t="s">
        <v>2332</v>
      </c>
      <c r="L730" s="5"/>
      <c r="M730" s="5"/>
      <c r="N730" s="5"/>
      <c r="O730" s="5"/>
      <c r="P730" s="5"/>
      <c r="Q730" s="5"/>
      <c r="R730" s="5" t="s">
        <v>13</v>
      </c>
      <c r="S730" s="5"/>
      <c r="T730" s="17">
        <v>3557.91</v>
      </c>
      <c r="U730" s="17" t="e">
        <f>SUM(#REF!)</f>
        <v>#REF!</v>
      </c>
      <c r="V730"/>
    </row>
    <row r="731" spans="1:22">
      <c r="A731" s="5" t="s">
        <v>1518</v>
      </c>
      <c r="B731" s="5">
        <v>294068</v>
      </c>
      <c r="C731" s="5" t="s">
        <v>2193</v>
      </c>
      <c r="D731" s="5" t="s">
        <v>2051</v>
      </c>
      <c r="E731" s="5" t="s">
        <v>2359</v>
      </c>
      <c r="F731" s="5" t="s">
        <v>1893</v>
      </c>
      <c r="G731" s="5"/>
      <c r="H731" s="5" t="s">
        <v>15</v>
      </c>
      <c r="I731" s="5"/>
      <c r="J731" s="5">
        <v>377413</v>
      </c>
      <c r="K731" s="5" t="s">
        <v>2078</v>
      </c>
      <c r="L731" s="5"/>
      <c r="M731" s="5"/>
      <c r="N731" s="5"/>
      <c r="O731" s="5"/>
      <c r="P731" s="5"/>
      <c r="Q731" s="5"/>
      <c r="R731" s="5" t="s">
        <v>13</v>
      </c>
      <c r="S731" s="5"/>
      <c r="T731" s="17">
        <v>617.35</v>
      </c>
      <c r="U731" s="17" t="e">
        <f>SUM(#REF!)</f>
        <v>#REF!</v>
      </c>
      <c r="V731"/>
    </row>
    <row r="732" spans="1:22">
      <c r="A732" s="5" t="s">
        <v>1518</v>
      </c>
      <c r="B732" s="5">
        <v>294072</v>
      </c>
      <c r="C732" s="5" t="s">
        <v>2360</v>
      </c>
      <c r="D732" s="5" t="s">
        <v>2361</v>
      </c>
      <c r="E732" s="5" t="s">
        <v>1876</v>
      </c>
      <c r="F732" s="5" t="s">
        <v>1876</v>
      </c>
      <c r="G732" s="5" t="s">
        <v>2362</v>
      </c>
      <c r="H732" s="5" t="s">
        <v>15</v>
      </c>
      <c r="I732" s="5"/>
      <c r="J732" s="5">
        <v>377417</v>
      </c>
      <c r="K732" s="5" t="s">
        <v>1790</v>
      </c>
      <c r="L732" s="5"/>
      <c r="M732" s="5"/>
      <c r="N732" s="5"/>
      <c r="O732" s="5"/>
      <c r="P732" s="5"/>
      <c r="Q732" s="5"/>
      <c r="R732" s="5" t="s">
        <v>13</v>
      </c>
      <c r="S732" s="5"/>
      <c r="T732" s="17">
        <v>30.75</v>
      </c>
      <c r="U732" s="17" t="e">
        <f>SUM(#REF!)</f>
        <v>#REF!</v>
      </c>
      <c r="V732"/>
    </row>
    <row r="733" spans="1:22">
      <c r="A733" s="5" t="s">
        <v>1518</v>
      </c>
      <c r="B733" s="5">
        <v>294073</v>
      </c>
      <c r="C733" s="5" t="s">
        <v>2363</v>
      </c>
      <c r="D733" s="5" t="s">
        <v>2364</v>
      </c>
      <c r="E733" s="5" t="s">
        <v>1876</v>
      </c>
      <c r="F733" s="5" t="s">
        <v>1876</v>
      </c>
      <c r="G733" s="5" t="s">
        <v>2365</v>
      </c>
      <c r="H733" s="5" t="s">
        <v>15</v>
      </c>
      <c r="I733" s="5"/>
      <c r="J733" s="5">
        <v>377418</v>
      </c>
      <c r="K733" s="5" t="s">
        <v>1790</v>
      </c>
      <c r="L733" s="5"/>
      <c r="M733" s="5"/>
      <c r="N733" s="5"/>
      <c r="O733" s="5"/>
      <c r="P733" s="5"/>
      <c r="Q733" s="5"/>
      <c r="R733" s="5" t="s">
        <v>13</v>
      </c>
      <c r="S733" s="5"/>
      <c r="T733" s="17">
        <v>78.510000000000005</v>
      </c>
      <c r="U733" s="17" t="e">
        <f>SUM(#REF!)</f>
        <v>#REF!</v>
      </c>
      <c r="V733"/>
    </row>
    <row r="734" spans="1:22">
      <c r="A734" s="5" t="s">
        <v>1518</v>
      </c>
      <c r="B734" s="5">
        <v>294074</v>
      </c>
      <c r="C734" s="5" t="s">
        <v>2366</v>
      </c>
      <c r="D734" s="5" t="s">
        <v>2168</v>
      </c>
      <c r="E734" s="5" t="s">
        <v>2169</v>
      </c>
      <c r="F734" s="5" t="s">
        <v>1793</v>
      </c>
      <c r="G734" s="5"/>
      <c r="H734" s="5" t="s">
        <v>15</v>
      </c>
      <c r="I734" s="5"/>
      <c r="J734" s="5">
        <v>377419</v>
      </c>
      <c r="K734" s="5" t="s">
        <v>2367</v>
      </c>
      <c r="L734" s="5"/>
      <c r="M734" s="5"/>
      <c r="N734" s="5"/>
      <c r="O734" s="5"/>
      <c r="P734" s="5"/>
      <c r="Q734" s="5"/>
      <c r="R734" s="5" t="s">
        <v>13</v>
      </c>
      <c r="S734" s="5"/>
      <c r="T734" s="17">
        <v>46094.54</v>
      </c>
      <c r="U734" s="17" t="e">
        <f>SUM(#REF!)</f>
        <v>#REF!</v>
      </c>
      <c r="V734"/>
    </row>
    <row r="735" spans="1:22">
      <c r="A735" s="5" t="s">
        <v>1518</v>
      </c>
      <c r="B735" s="5">
        <v>294075</v>
      </c>
      <c r="C735" s="5" t="s">
        <v>2368</v>
      </c>
      <c r="D735" s="5" t="s">
        <v>2168</v>
      </c>
      <c r="E735" s="5" t="s">
        <v>2169</v>
      </c>
      <c r="F735" s="5" t="s">
        <v>1793</v>
      </c>
      <c r="G735" s="5"/>
      <c r="H735" s="5" t="s">
        <v>15</v>
      </c>
      <c r="I735" s="5"/>
      <c r="J735" s="5">
        <v>377420</v>
      </c>
      <c r="K735" s="5" t="s">
        <v>2367</v>
      </c>
      <c r="L735" s="5"/>
      <c r="M735" s="5"/>
      <c r="N735" s="5"/>
      <c r="O735" s="5"/>
      <c r="P735" s="5"/>
      <c r="Q735" s="5"/>
      <c r="R735" s="5" t="s">
        <v>13</v>
      </c>
      <c r="S735" s="5"/>
      <c r="T735" s="17">
        <v>2202.87</v>
      </c>
      <c r="U735" s="17" t="e">
        <f>SUM(#REF!)</f>
        <v>#REF!</v>
      </c>
      <c r="V735"/>
    </row>
    <row r="736" spans="1:22">
      <c r="A736" s="5" t="s">
        <v>1518</v>
      </c>
      <c r="B736" s="5">
        <v>294076</v>
      </c>
      <c r="C736" s="5" t="s">
        <v>2369</v>
      </c>
      <c r="D736" s="5" t="s">
        <v>2168</v>
      </c>
      <c r="E736" s="5" t="s">
        <v>2169</v>
      </c>
      <c r="F736" s="5" t="s">
        <v>1793</v>
      </c>
      <c r="G736" s="5"/>
      <c r="H736" s="5" t="s">
        <v>15</v>
      </c>
      <c r="I736" s="5"/>
      <c r="J736" s="5">
        <v>377421</v>
      </c>
      <c r="K736" s="5" t="s">
        <v>2367</v>
      </c>
      <c r="L736" s="5"/>
      <c r="M736" s="5"/>
      <c r="N736" s="5"/>
      <c r="O736" s="5"/>
      <c r="P736" s="5"/>
      <c r="Q736" s="5"/>
      <c r="R736" s="5" t="s">
        <v>13</v>
      </c>
      <c r="S736" s="5"/>
      <c r="T736" s="17">
        <v>491.62</v>
      </c>
      <c r="U736" s="17" t="e">
        <f>SUM(#REF!)</f>
        <v>#REF!</v>
      </c>
      <c r="V736"/>
    </row>
    <row r="737" spans="1:22">
      <c r="A737" s="5" t="s">
        <v>1518</v>
      </c>
      <c r="B737" s="5">
        <v>294077</v>
      </c>
      <c r="C737" s="5" t="s">
        <v>2370</v>
      </c>
      <c r="D737" s="5" t="s">
        <v>2168</v>
      </c>
      <c r="E737" s="5" t="s">
        <v>2169</v>
      </c>
      <c r="F737" s="5" t="s">
        <v>1793</v>
      </c>
      <c r="G737" s="5"/>
      <c r="H737" s="5" t="s">
        <v>15</v>
      </c>
      <c r="I737" s="5"/>
      <c r="J737" s="5">
        <v>377422</v>
      </c>
      <c r="K737" s="5" t="s">
        <v>2367</v>
      </c>
      <c r="L737" s="5"/>
      <c r="M737" s="5"/>
      <c r="N737" s="5"/>
      <c r="O737" s="5"/>
      <c r="P737" s="5"/>
      <c r="Q737" s="5"/>
      <c r="R737" s="5" t="s">
        <v>13</v>
      </c>
      <c r="S737" s="5"/>
      <c r="T737" s="17">
        <v>20.85</v>
      </c>
      <c r="U737" s="17" t="e">
        <f>SUM(#REF!)</f>
        <v>#REF!</v>
      </c>
      <c r="V737"/>
    </row>
    <row r="738" spans="1:22">
      <c r="A738" s="5" t="s">
        <v>1518</v>
      </c>
      <c r="B738" s="5">
        <v>294083</v>
      </c>
      <c r="C738" s="5" t="s">
        <v>2371</v>
      </c>
      <c r="D738" s="5" t="s">
        <v>2168</v>
      </c>
      <c r="E738" s="5" t="s">
        <v>2169</v>
      </c>
      <c r="F738" s="5" t="s">
        <v>1793</v>
      </c>
      <c r="G738" s="5"/>
      <c r="H738" s="5" t="s">
        <v>15</v>
      </c>
      <c r="I738" s="5"/>
      <c r="J738" s="5">
        <v>377428</v>
      </c>
      <c r="K738" s="5" t="s">
        <v>2248</v>
      </c>
      <c r="L738" s="5"/>
      <c r="M738" s="5"/>
      <c r="N738" s="5"/>
      <c r="O738" s="5"/>
      <c r="P738" s="5"/>
      <c r="Q738" s="5"/>
      <c r="R738" s="5" t="s">
        <v>13</v>
      </c>
      <c r="S738" s="5"/>
      <c r="T738" s="17">
        <v>112.85</v>
      </c>
      <c r="U738" s="17" t="e">
        <f>SUM(#REF!)</f>
        <v>#REF!</v>
      </c>
      <c r="V738"/>
    </row>
    <row r="739" spans="1:22">
      <c r="A739" s="5" t="s">
        <v>1518</v>
      </c>
      <c r="B739" s="5">
        <v>294084</v>
      </c>
      <c r="C739" s="5" t="s">
        <v>2266</v>
      </c>
      <c r="D739" s="5" t="s">
        <v>2054</v>
      </c>
      <c r="E739" s="5" t="s">
        <v>2055</v>
      </c>
      <c r="F739" s="5" t="s">
        <v>1898</v>
      </c>
      <c r="G739" s="5"/>
      <c r="H739" s="5" t="s">
        <v>15</v>
      </c>
      <c r="I739" s="5"/>
      <c r="J739" s="5">
        <v>377429</v>
      </c>
      <c r="K739" s="5" t="s">
        <v>1971</v>
      </c>
      <c r="L739" s="5"/>
      <c r="M739" s="5"/>
      <c r="N739" s="5"/>
      <c r="O739" s="5"/>
      <c r="P739" s="5"/>
      <c r="Q739" s="5"/>
      <c r="R739" s="5" t="s">
        <v>13</v>
      </c>
      <c r="S739" s="5"/>
      <c r="T739" s="17">
        <v>4132.88</v>
      </c>
      <c r="U739" s="17" t="e">
        <f>SUM(#REF!)</f>
        <v>#REF!</v>
      </c>
      <c r="V739"/>
    </row>
    <row r="740" spans="1:22">
      <c r="A740" s="5" t="s">
        <v>1518</v>
      </c>
      <c r="B740" s="5">
        <v>294086</v>
      </c>
      <c r="C740" s="5" t="s">
        <v>2372</v>
      </c>
      <c r="D740" s="5" t="s">
        <v>2080</v>
      </c>
      <c r="E740" s="5" t="s">
        <v>2038</v>
      </c>
      <c r="F740" s="5" t="s">
        <v>1793</v>
      </c>
      <c r="G740" s="5"/>
      <c r="H740" s="5" t="s">
        <v>15</v>
      </c>
      <c r="I740" s="5"/>
      <c r="J740" s="5">
        <v>377431</v>
      </c>
      <c r="K740" s="5" t="s">
        <v>2373</v>
      </c>
      <c r="L740" s="5"/>
      <c r="M740" s="5"/>
      <c r="N740" s="5"/>
      <c r="O740" s="5"/>
      <c r="P740" s="5"/>
      <c r="Q740" s="5"/>
      <c r="R740" s="5" t="s">
        <v>13</v>
      </c>
      <c r="S740" s="5"/>
      <c r="T740" s="17">
        <v>4263.7299999999996</v>
      </c>
      <c r="U740" s="17" t="e">
        <f>SUM(#REF!)</f>
        <v>#REF!</v>
      </c>
      <c r="V740"/>
    </row>
    <row r="741" spans="1:22">
      <c r="A741" s="5" t="s">
        <v>1518</v>
      </c>
      <c r="B741" s="5">
        <v>294089</v>
      </c>
      <c r="C741" s="5" t="s">
        <v>2235</v>
      </c>
      <c r="D741" s="5" t="s">
        <v>2118</v>
      </c>
      <c r="E741" s="5" t="s">
        <v>2119</v>
      </c>
      <c r="F741" s="5" t="s">
        <v>2116</v>
      </c>
      <c r="G741" s="5"/>
      <c r="H741" s="5" t="s">
        <v>15</v>
      </c>
      <c r="I741" s="5"/>
      <c r="J741" s="5">
        <v>377434</v>
      </c>
      <c r="K741" s="5" t="s">
        <v>2374</v>
      </c>
      <c r="L741" s="5"/>
      <c r="M741" s="5"/>
      <c r="N741" s="5"/>
      <c r="O741" s="5"/>
      <c r="P741" s="5"/>
      <c r="Q741" s="5"/>
      <c r="R741" s="5" t="s">
        <v>13</v>
      </c>
      <c r="S741" s="5"/>
      <c r="T741" s="17">
        <v>2857.08</v>
      </c>
      <c r="U741" s="17" t="e">
        <f>SUM(#REF!)</f>
        <v>#REF!</v>
      </c>
      <c r="V741"/>
    </row>
    <row r="742" spans="1:22">
      <c r="A742" s="5" t="s">
        <v>1518</v>
      </c>
      <c r="B742" s="5">
        <v>294090</v>
      </c>
      <c r="C742" s="5" t="s">
        <v>2375</v>
      </c>
      <c r="D742" s="5" t="s">
        <v>2118</v>
      </c>
      <c r="E742" s="5" t="s">
        <v>2119</v>
      </c>
      <c r="F742" s="5" t="s">
        <v>2116</v>
      </c>
      <c r="G742" s="5" t="s">
        <v>2376</v>
      </c>
      <c r="H742" s="5" t="s">
        <v>15</v>
      </c>
      <c r="I742" s="5"/>
      <c r="J742" s="5">
        <v>377435</v>
      </c>
      <c r="K742" s="5" t="s">
        <v>2374</v>
      </c>
      <c r="L742" s="5"/>
      <c r="M742" s="5"/>
      <c r="N742" s="5"/>
      <c r="O742" s="5"/>
      <c r="P742" s="5"/>
      <c r="Q742" s="5"/>
      <c r="R742" s="5" t="s">
        <v>13</v>
      </c>
      <c r="S742" s="5"/>
      <c r="T742" s="17">
        <v>4142.91</v>
      </c>
      <c r="U742" s="17" t="e">
        <f>SUM(#REF!)</f>
        <v>#REF!</v>
      </c>
      <c r="V742"/>
    </row>
    <row r="743" spans="1:22">
      <c r="A743" s="5" t="s">
        <v>1518</v>
      </c>
      <c r="B743" s="5">
        <v>294092</v>
      </c>
      <c r="C743" s="5" t="s">
        <v>2191</v>
      </c>
      <c r="D743" s="5" t="s">
        <v>2059</v>
      </c>
      <c r="E743" s="5" t="s">
        <v>2060</v>
      </c>
      <c r="F743" s="5" t="s">
        <v>2061</v>
      </c>
      <c r="G743" s="5" t="s">
        <v>2377</v>
      </c>
      <c r="H743" s="5" t="s">
        <v>15</v>
      </c>
      <c r="I743" s="5"/>
      <c r="J743" s="5">
        <v>377437</v>
      </c>
      <c r="K743" s="5" t="s">
        <v>2378</v>
      </c>
      <c r="L743" s="5"/>
      <c r="M743" s="5"/>
      <c r="N743" s="5"/>
      <c r="O743" s="5"/>
      <c r="P743" s="5"/>
      <c r="Q743" s="5"/>
      <c r="R743" s="5" t="s">
        <v>13</v>
      </c>
      <c r="S743" s="5"/>
      <c r="T743" s="17">
        <v>6841.04</v>
      </c>
      <c r="U743" s="17" t="e">
        <f>SUM(#REF!)</f>
        <v>#REF!</v>
      </c>
      <c r="V743"/>
    </row>
    <row r="744" spans="1:22">
      <c r="A744" s="5" t="s">
        <v>1518</v>
      </c>
      <c r="B744" s="5">
        <v>294093</v>
      </c>
      <c r="C744" s="5" t="s">
        <v>2231</v>
      </c>
      <c r="D744" s="5" t="s">
        <v>2059</v>
      </c>
      <c r="E744" s="5" t="s">
        <v>2060</v>
      </c>
      <c r="F744" s="5" t="s">
        <v>2061</v>
      </c>
      <c r="G744" s="5"/>
      <c r="H744" s="5" t="s">
        <v>15</v>
      </c>
      <c r="I744" s="5"/>
      <c r="J744" s="5">
        <v>377438</v>
      </c>
      <c r="K744" s="5" t="s">
        <v>2379</v>
      </c>
      <c r="L744" s="5"/>
      <c r="M744" s="5"/>
      <c r="N744" s="5"/>
      <c r="O744" s="5"/>
      <c r="P744" s="5"/>
      <c r="Q744" s="5"/>
      <c r="R744" s="5" t="s">
        <v>13</v>
      </c>
      <c r="S744" s="5"/>
      <c r="T744" s="17">
        <v>37000.78</v>
      </c>
      <c r="U744" s="17" t="e">
        <f>SUM(#REF!)</f>
        <v>#REF!</v>
      </c>
      <c r="V744"/>
    </row>
    <row r="745" spans="1:22">
      <c r="A745" s="5" t="s">
        <v>1518</v>
      </c>
      <c r="B745" s="5">
        <v>294103</v>
      </c>
      <c r="C745" s="5" t="s">
        <v>2380</v>
      </c>
      <c r="D745" s="5" t="s">
        <v>2381</v>
      </c>
      <c r="E745" s="5" t="s">
        <v>2382</v>
      </c>
      <c r="F745" s="5" t="s">
        <v>1876</v>
      </c>
      <c r="G745" s="5" t="s">
        <v>610</v>
      </c>
      <c r="H745" s="5" t="s">
        <v>15</v>
      </c>
      <c r="I745" s="5"/>
      <c r="J745" s="5">
        <v>377449</v>
      </c>
      <c r="K745" s="5" t="s">
        <v>1790</v>
      </c>
      <c r="L745" s="5"/>
      <c r="M745" s="5"/>
      <c r="N745" s="5"/>
      <c r="O745" s="5"/>
      <c r="P745" s="5"/>
      <c r="Q745" s="5"/>
      <c r="R745" s="5" t="s">
        <v>13</v>
      </c>
      <c r="S745" s="5"/>
      <c r="T745" s="17">
        <v>8.33</v>
      </c>
      <c r="U745" s="17" t="e">
        <f>SUM(#REF!)</f>
        <v>#REF!</v>
      </c>
      <c r="V745"/>
    </row>
    <row r="746" spans="1:22">
      <c r="A746" s="5" t="s">
        <v>1518</v>
      </c>
      <c r="B746" s="5">
        <v>294109</v>
      </c>
      <c r="C746" s="5" t="s">
        <v>2383</v>
      </c>
      <c r="D746" s="5" t="s">
        <v>2384</v>
      </c>
      <c r="E746" s="5" t="s">
        <v>1822</v>
      </c>
      <c r="F746" s="5" t="s">
        <v>1518</v>
      </c>
      <c r="G746" s="5" t="s">
        <v>2385</v>
      </c>
      <c r="H746" s="5" t="s">
        <v>15</v>
      </c>
      <c r="I746" s="5"/>
      <c r="J746" s="5">
        <v>377455</v>
      </c>
      <c r="K746" s="5" t="s">
        <v>1790</v>
      </c>
      <c r="L746" s="5"/>
      <c r="M746" s="5"/>
      <c r="N746" s="5"/>
      <c r="O746" s="5"/>
      <c r="P746" s="5"/>
      <c r="Q746" s="5"/>
      <c r="R746" s="5" t="s">
        <v>13</v>
      </c>
      <c r="S746" s="5"/>
      <c r="T746" s="17">
        <v>0.04</v>
      </c>
      <c r="U746" s="17" t="e">
        <f>SUM(#REF!)</f>
        <v>#REF!</v>
      </c>
      <c r="V746"/>
    </row>
    <row r="747" spans="1:22">
      <c r="A747" s="5" t="s">
        <v>1518</v>
      </c>
      <c r="B747" s="5">
        <v>294114</v>
      </c>
      <c r="C747" s="5" t="s">
        <v>2324</v>
      </c>
      <c r="D747" s="5" t="s">
        <v>2054</v>
      </c>
      <c r="E747" s="5" t="s">
        <v>2055</v>
      </c>
      <c r="F747" s="5" t="s">
        <v>1898</v>
      </c>
      <c r="G747" s="5"/>
      <c r="H747" s="5" t="s">
        <v>15</v>
      </c>
      <c r="I747" s="5"/>
      <c r="J747" s="5">
        <v>377460</v>
      </c>
      <c r="K747" s="5" t="s">
        <v>2386</v>
      </c>
      <c r="L747" s="5"/>
      <c r="M747" s="5"/>
      <c r="N747" s="5"/>
      <c r="O747" s="5"/>
      <c r="P747" s="5"/>
      <c r="Q747" s="5"/>
      <c r="R747" s="5" t="s">
        <v>13</v>
      </c>
      <c r="S747" s="5"/>
      <c r="T747" s="17">
        <v>4019.18</v>
      </c>
      <c r="U747" s="17" t="e">
        <f>SUM(#REF!)</f>
        <v>#REF!</v>
      </c>
      <c r="V747"/>
    </row>
    <row r="748" spans="1:22">
      <c r="A748" s="5" t="s">
        <v>1518</v>
      </c>
      <c r="B748" s="5">
        <v>294115</v>
      </c>
      <c r="C748" s="5" t="s">
        <v>2387</v>
      </c>
      <c r="D748" s="5" t="s">
        <v>1874</v>
      </c>
      <c r="E748" s="5" t="s">
        <v>1875</v>
      </c>
      <c r="F748" s="5" t="s">
        <v>1876</v>
      </c>
      <c r="G748" s="5"/>
      <c r="H748" s="5" t="s">
        <v>15</v>
      </c>
      <c r="I748" s="5"/>
      <c r="J748" s="5">
        <v>377461</v>
      </c>
      <c r="K748" s="5" t="s">
        <v>1971</v>
      </c>
      <c r="L748" s="5"/>
      <c r="M748" s="5"/>
      <c r="N748" s="5"/>
      <c r="O748" s="5"/>
      <c r="P748" s="5"/>
      <c r="Q748" s="5"/>
      <c r="R748" s="5" t="s">
        <v>13</v>
      </c>
      <c r="S748" s="5"/>
      <c r="T748" s="17">
        <v>8927.23</v>
      </c>
      <c r="U748" s="17" t="e">
        <f>SUM(#REF!)</f>
        <v>#REF!</v>
      </c>
      <c r="V748"/>
    </row>
    <row r="749" spans="1:22">
      <c r="A749" s="5" t="s">
        <v>1518</v>
      </c>
      <c r="B749" s="5">
        <v>294118</v>
      </c>
      <c r="C749" s="5" t="s">
        <v>2325</v>
      </c>
      <c r="D749" s="5" t="s">
        <v>1874</v>
      </c>
      <c r="E749" s="5" t="s">
        <v>1875</v>
      </c>
      <c r="F749" s="5" t="s">
        <v>1876</v>
      </c>
      <c r="G749" s="5" t="s">
        <v>2388</v>
      </c>
      <c r="H749" s="5" t="s">
        <v>15</v>
      </c>
      <c r="I749" s="5"/>
      <c r="J749" s="5">
        <v>399489</v>
      </c>
      <c r="K749" s="5" t="s">
        <v>2389</v>
      </c>
      <c r="L749" s="5"/>
      <c r="M749" s="5"/>
      <c r="N749" s="5"/>
      <c r="O749" s="5"/>
      <c r="P749" s="5"/>
      <c r="Q749" s="5"/>
      <c r="R749" s="5" t="s">
        <v>13</v>
      </c>
      <c r="S749" s="5"/>
      <c r="T749" s="17">
        <v>2946.81</v>
      </c>
      <c r="U749" s="17" t="e">
        <f>SUM(#REF!)</f>
        <v>#REF!</v>
      </c>
      <c r="V749"/>
    </row>
    <row r="750" spans="1:22">
      <c r="A750" s="5" t="s">
        <v>1518</v>
      </c>
      <c r="B750" s="5">
        <v>294121</v>
      </c>
      <c r="C750" s="5" t="s">
        <v>2390</v>
      </c>
      <c r="D750" s="5" t="s">
        <v>1874</v>
      </c>
      <c r="E750" s="5" t="s">
        <v>1875</v>
      </c>
      <c r="F750" s="5" t="s">
        <v>1876</v>
      </c>
      <c r="G750" s="5"/>
      <c r="H750" s="5" t="s">
        <v>15</v>
      </c>
      <c r="I750" s="5"/>
      <c r="J750" s="5">
        <v>404723</v>
      </c>
      <c r="K750" s="5" t="s">
        <v>2391</v>
      </c>
      <c r="L750" s="5"/>
      <c r="M750" s="5"/>
      <c r="N750" s="5"/>
      <c r="O750" s="5"/>
      <c r="P750" s="5"/>
      <c r="Q750" s="5"/>
      <c r="R750" s="5" t="s">
        <v>13</v>
      </c>
      <c r="S750" s="5"/>
      <c r="T750" s="17">
        <v>69258</v>
      </c>
      <c r="U750" s="17" t="e">
        <f>SUM(#REF!)</f>
        <v>#REF!</v>
      </c>
      <c r="V750"/>
    </row>
    <row r="751" spans="1:22">
      <c r="A751" s="5" t="s">
        <v>1518</v>
      </c>
      <c r="B751" s="5">
        <v>294124</v>
      </c>
      <c r="C751" s="5" t="s">
        <v>2392</v>
      </c>
      <c r="D751" s="5" t="s">
        <v>1874</v>
      </c>
      <c r="E751" s="5" t="s">
        <v>1875</v>
      </c>
      <c r="F751" s="5" t="s">
        <v>1876</v>
      </c>
      <c r="G751" s="5" t="s">
        <v>2393</v>
      </c>
      <c r="H751" s="5" t="s">
        <v>15</v>
      </c>
      <c r="I751" s="5"/>
      <c r="J751" s="5">
        <v>377470</v>
      </c>
      <c r="K751" s="5" t="s">
        <v>1790</v>
      </c>
      <c r="L751" s="5"/>
      <c r="M751" s="5"/>
      <c r="N751" s="5"/>
      <c r="O751" s="5"/>
      <c r="P751" s="5"/>
      <c r="Q751" s="5"/>
      <c r="R751" s="5" t="s">
        <v>13</v>
      </c>
      <c r="S751" s="5"/>
      <c r="T751" s="17">
        <v>79.319999999999993</v>
      </c>
      <c r="U751" s="17" t="e">
        <f>SUM(#REF!)</f>
        <v>#REF!</v>
      </c>
      <c r="V751"/>
    </row>
    <row r="752" spans="1:22">
      <c r="A752" s="5" t="s">
        <v>1518</v>
      </c>
      <c r="B752" s="5">
        <v>294125</v>
      </c>
      <c r="C752" s="5" t="s">
        <v>2231</v>
      </c>
      <c r="D752" s="5" t="s">
        <v>1874</v>
      </c>
      <c r="E752" s="5" t="s">
        <v>1875</v>
      </c>
      <c r="F752" s="5" t="s">
        <v>1876</v>
      </c>
      <c r="G752" s="5" t="s">
        <v>2394</v>
      </c>
      <c r="H752" s="5" t="s">
        <v>15</v>
      </c>
      <c r="I752" s="5"/>
      <c r="J752" s="5">
        <v>377471</v>
      </c>
      <c r="K752" s="5" t="s">
        <v>2395</v>
      </c>
      <c r="L752" s="5"/>
      <c r="M752" s="5"/>
      <c r="N752" s="5"/>
      <c r="O752" s="5"/>
      <c r="P752" s="5"/>
      <c r="Q752" s="5"/>
      <c r="R752" s="5" t="s">
        <v>13</v>
      </c>
      <c r="S752" s="5"/>
      <c r="T752" s="17">
        <v>51183.62</v>
      </c>
      <c r="U752" s="17" t="e">
        <f>SUM(#REF!)</f>
        <v>#REF!</v>
      </c>
      <c r="V752"/>
    </row>
    <row r="753" spans="1:22">
      <c r="A753" s="5" t="s">
        <v>1518</v>
      </c>
      <c r="B753" s="5">
        <v>294128</v>
      </c>
      <c r="C753" s="5" t="s">
        <v>2349</v>
      </c>
      <c r="D753" s="5" t="s">
        <v>2168</v>
      </c>
      <c r="E753" s="5" t="s">
        <v>2169</v>
      </c>
      <c r="F753" s="5" t="s">
        <v>1793</v>
      </c>
      <c r="G753" s="5" t="s">
        <v>2396</v>
      </c>
      <c r="H753" s="5" t="s">
        <v>15</v>
      </c>
      <c r="I753" s="5"/>
      <c r="J753" s="5">
        <v>402795</v>
      </c>
      <c r="K753" s="5" t="s">
        <v>2397</v>
      </c>
      <c r="L753" s="5"/>
      <c r="M753" s="5"/>
      <c r="N753" s="5"/>
      <c r="O753" s="5"/>
      <c r="P753" s="5"/>
      <c r="Q753" s="5"/>
      <c r="R753" s="5" t="s">
        <v>13</v>
      </c>
      <c r="S753" s="5"/>
      <c r="T753" s="17">
        <v>2867.11</v>
      </c>
      <c r="U753" s="17" t="e">
        <f>SUM(#REF!)</f>
        <v>#REF!</v>
      </c>
      <c r="V753"/>
    </row>
    <row r="754" spans="1:22">
      <c r="A754" s="5" t="s">
        <v>1518</v>
      </c>
      <c r="B754" s="5">
        <v>294135</v>
      </c>
      <c r="C754" s="5" t="s">
        <v>2398</v>
      </c>
      <c r="D754" s="5" t="s">
        <v>2399</v>
      </c>
      <c r="E754" s="5" t="s">
        <v>2038</v>
      </c>
      <c r="F754" s="5" t="s">
        <v>1793</v>
      </c>
      <c r="G754" s="5"/>
      <c r="H754" s="5" t="s">
        <v>15</v>
      </c>
      <c r="I754" s="5"/>
      <c r="J754" s="5">
        <v>406018</v>
      </c>
      <c r="K754" s="5" t="s">
        <v>2039</v>
      </c>
      <c r="L754" s="5"/>
      <c r="M754" s="5"/>
      <c r="N754" s="5"/>
      <c r="O754" s="5"/>
      <c r="P754" s="5"/>
      <c r="Q754" s="5"/>
      <c r="R754" s="5" t="s">
        <v>13</v>
      </c>
      <c r="S754" s="5"/>
      <c r="T754" s="17">
        <v>18634.52</v>
      </c>
      <c r="U754" s="17" t="e">
        <f>SUM(#REF!)</f>
        <v>#REF!</v>
      </c>
      <c r="V754"/>
    </row>
    <row r="755" spans="1:22">
      <c r="A755" s="5" t="s">
        <v>1518</v>
      </c>
      <c r="B755" s="5">
        <v>294140</v>
      </c>
      <c r="C755" s="5" t="s">
        <v>2400</v>
      </c>
      <c r="D755" s="5" t="s">
        <v>2087</v>
      </c>
      <c r="E755" s="5" t="s">
        <v>2088</v>
      </c>
      <c r="F755" s="5" t="s">
        <v>2089</v>
      </c>
      <c r="G755" s="5" t="s">
        <v>2401</v>
      </c>
      <c r="H755" s="5" t="s">
        <v>15</v>
      </c>
      <c r="I755" s="5"/>
      <c r="J755" s="5">
        <v>377486</v>
      </c>
      <c r="K755" s="5" t="s">
        <v>2100</v>
      </c>
      <c r="L755" s="5"/>
      <c r="M755" s="5"/>
      <c r="N755" s="5"/>
      <c r="O755" s="5"/>
      <c r="P755" s="5"/>
      <c r="Q755" s="5"/>
      <c r="R755" s="5" t="s">
        <v>13</v>
      </c>
      <c r="S755" s="5"/>
      <c r="T755" s="17">
        <v>406.07</v>
      </c>
      <c r="U755" s="17" t="e">
        <f>SUM(#REF!)</f>
        <v>#REF!</v>
      </c>
      <c r="V755"/>
    </row>
    <row r="756" spans="1:22">
      <c r="A756" s="5" t="s">
        <v>1518</v>
      </c>
      <c r="B756" s="5">
        <v>294141</v>
      </c>
      <c r="C756" s="5" t="s">
        <v>2402</v>
      </c>
      <c r="D756" s="5" t="s">
        <v>2087</v>
      </c>
      <c r="E756" s="5" t="s">
        <v>2088</v>
      </c>
      <c r="F756" s="5" t="s">
        <v>2089</v>
      </c>
      <c r="G756" s="5" t="s">
        <v>2403</v>
      </c>
      <c r="H756" s="5" t="s">
        <v>15</v>
      </c>
      <c r="I756" s="5"/>
      <c r="J756" s="5">
        <v>377487</v>
      </c>
      <c r="K756" s="5" t="s">
        <v>2100</v>
      </c>
      <c r="L756" s="5"/>
      <c r="M756" s="5"/>
      <c r="N756" s="5"/>
      <c r="O756" s="5"/>
      <c r="P756" s="5"/>
      <c r="Q756" s="5"/>
      <c r="R756" s="5" t="s">
        <v>13</v>
      </c>
      <c r="S756" s="5"/>
      <c r="T756" s="17">
        <v>1135.6600000000001</v>
      </c>
      <c r="U756" s="17" t="e">
        <f>SUM(#REF!)</f>
        <v>#REF!</v>
      </c>
      <c r="V756"/>
    </row>
    <row r="757" spans="1:22">
      <c r="A757" s="5" t="s">
        <v>1518</v>
      </c>
      <c r="B757" s="5">
        <v>294142</v>
      </c>
      <c r="C757" s="5" t="s">
        <v>2398</v>
      </c>
      <c r="D757" s="5" t="s">
        <v>2087</v>
      </c>
      <c r="E757" s="5" t="s">
        <v>2088</v>
      </c>
      <c r="F757" s="5" t="s">
        <v>2089</v>
      </c>
      <c r="G757" s="5"/>
      <c r="H757" s="5" t="s">
        <v>15</v>
      </c>
      <c r="I757" s="5"/>
      <c r="J757" s="5">
        <v>377488</v>
      </c>
      <c r="K757" s="5" t="s">
        <v>2100</v>
      </c>
      <c r="L757" s="5"/>
      <c r="M757" s="5"/>
      <c r="N757" s="5"/>
      <c r="O757" s="5"/>
      <c r="P757" s="5"/>
      <c r="Q757" s="5"/>
      <c r="R757" s="5" t="s">
        <v>13</v>
      </c>
      <c r="S757" s="5"/>
      <c r="T757" s="17">
        <v>513.75</v>
      </c>
      <c r="U757" s="17" t="e">
        <f>SUM(#REF!)</f>
        <v>#REF!</v>
      </c>
      <c r="V757"/>
    </row>
    <row r="758" spans="1:22">
      <c r="A758" s="5" t="s">
        <v>1518</v>
      </c>
      <c r="B758" s="5">
        <v>294143</v>
      </c>
      <c r="C758" s="5" t="s">
        <v>2404</v>
      </c>
      <c r="D758" s="5" t="s">
        <v>1887</v>
      </c>
      <c r="E758" s="5" t="s">
        <v>1888</v>
      </c>
      <c r="F758" s="5" t="s">
        <v>1889</v>
      </c>
      <c r="G758" s="5"/>
      <c r="H758" s="5" t="s">
        <v>15</v>
      </c>
      <c r="I758" s="5"/>
      <c r="J758" s="5">
        <v>377489</v>
      </c>
      <c r="K758" s="5" t="s">
        <v>1891</v>
      </c>
      <c r="L758" s="5"/>
      <c r="M758" s="5"/>
      <c r="N758" s="5"/>
      <c r="O758" s="5"/>
      <c r="P758" s="5"/>
      <c r="Q758" s="5"/>
      <c r="R758" s="5" t="s">
        <v>13</v>
      </c>
      <c r="S758" s="5"/>
      <c r="T758" s="17">
        <v>420.66</v>
      </c>
      <c r="U758" s="17" t="e">
        <f>SUM(#REF!)</f>
        <v>#REF!</v>
      </c>
      <c r="V758"/>
    </row>
    <row r="759" spans="1:22">
      <c r="A759" s="5" t="s">
        <v>1518</v>
      </c>
      <c r="B759" s="5">
        <v>294146</v>
      </c>
      <c r="C759" s="5" t="s">
        <v>2405</v>
      </c>
      <c r="D759" s="5" t="s">
        <v>2087</v>
      </c>
      <c r="E759" s="5" t="s">
        <v>2088</v>
      </c>
      <c r="F759" s="5" t="s">
        <v>2089</v>
      </c>
      <c r="G759" s="5" t="s">
        <v>2194</v>
      </c>
      <c r="H759" s="5" t="s">
        <v>15</v>
      </c>
      <c r="I759" s="5"/>
      <c r="J759" s="5">
        <v>377492</v>
      </c>
      <c r="K759" s="5" t="s">
        <v>2100</v>
      </c>
      <c r="L759" s="5"/>
      <c r="M759" s="5"/>
      <c r="N759" s="5"/>
      <c r="O759" s="5"/>
      <c r="P759" s="5"/>
      <c r="Q759" s="5"/>
      <c r="R759" s="5" t="s">
        <v>13</v>
      </c>
      <c r="S759" s="5"/>
      <c r="T759" s="17">
        <v>1435.95</v>
      </c>
      <c r="U759" s="17" t="e">
        <f>SUM(#REF!)</f>
        <v>#REF!</v>
      </c>
      <c r="V759"/>
    </row>
    <row r="760" spans="1:22">
      <c r="A760" s="5" t="s">
        <v>1518</v>
      </c>
      <c r="B760" s="5">
        <v>294147</v>
      </c>
      <c r="C760" s="5" t="s">
        <v>2406</v>
      </c>
      <c r="D760" s="5" t="s">
        <v>2087</v>
      </c>
      <c r="E760" s="5" t="s">
        <v>2088</v>
      </c>
      <c r="F760" s="5" t="s">
        <v>2089</v>
      </c>
      <c r="G760" s="5" t="s">
        <v>2407</v>
      </c>
      <c r="H760" s="5" t="s">
        <v>15</v>
      </c>
      <c r="I760" s="5"/>
      <c r="J760" s="5">
        <v>377493</v>
      </c>
      <c r="K760" s="5" t="s">
        <v>2100</v>
      </c>
      <c r="L760" s="5"/>
      <c r="M760" s="5"/>
      <c r="N760" s="5"/>
      <c r="O760" s="5"/>
      <c r="P760" s="5"/>
      <c r="Q760" s="5"/>
      <c r="R760" s="5" t="s">
        <v>13</v>
      </c>
      <c r="S760" s="5"/>
      <c r="T760" s="17">
        <v>80.84</v>
      </c>
      <c r="U760" s="17" t="e">
        <f>SUM(#REF!)</f>
        <v>#REF!</v>
      </c>
      <c r="V760"/>
    </row>
    <row r="761" spans="1:22">
      <c r="A761" s="5" t="s">
        <v>1518</v>
      </c>
      <c r="B761" s="5">
        <v>294148</v>
      </c>
      <c r="C761" s="5" t="s">
        <v>2408</v>
      </c>
      <c r="D761" s="5" t="s">
        <v>2051</v>
      </c>
      <c r="E761" s="5" t="s">
        <v>1894</v>
      </c>
      <c r="F761" s="5" t="s">
        <v>1893</v>
      </c>
      <c r="G761" s="5" t="s">
        <v>2409</v>
      </c>
      <c r="H761" s="5" t="s">
        <v>15</v>
      </c>
      <c r="I761" s="5"/>
      <c r="J761" s="5">
        <v>377494</v>
      </c>
      <c r="K761" s="5" t="s">
        <v>2410</v>
      </c>
      <c r="L761" s="5"/>
      <c r="M761" s="5"/>
      <c r="N761" s="5"/>
      <c r="O761" s="5"/>
      <c r="P761" s="5"/>
      <c r="Q761" s="5"/>
      <c r="R761" s="5" t="s">
        <v>13</v>
      </c>
      <c r="S761" s="5"/>
      <c r="T761" s="17">
        <v>1007.08</v>
      </c>
      <c r="U761" s="17" t="e">
        <f>SUM(#REF!)</f>
        <v>#REF!</v>
      </c>
      <c r="V761"/>
    </row>
    <row r="762" spans="1:22">
      <c r="A762" s="5" t="s">
        <v>1518</v>
      </c>
      <c r="B762" s="5">
        <v>294165</v>
      </c>
      <c r="C762" s="5" t="s">
        <v>2411</v>
      </c>
      <c r="D762" s="5" t="s">
        <v>2412</v>
      </c>
      <c r="E762" s="5" t="s">
        <v>1888</v>
      </c>
      <c r="F762" s="5" t="s">
        <v>1889</v>
      </c>
      <c r="G762" s="5" t="s">
        <v>2413</v>
      </c>
      <c r="H762" s="5" t="s">
        <v>15</v>
      </c>
      <c r="I762" s="5"/>
      <c r="J762" s="5">
        <v>377502</v>
      </c>
      <c r="K762" s="5" t="s">
        <v>2414</v>
      </c>
      <c r="L762" s="5"/>
      <c r="M762" s="5"/>
      <c r="N762" s="5"/>
      <c r="O762" s="5"/>
      <c r="P762" s="5"/>
      <c r="Q762" s="5"/>
      <c r="R762" s="5" t="s">
        <v>13</v>
      </c>
      <c r="S762" s="5"/>
      <c r="T762" s="17">
        <v>5408.56</v>
      </c>
      <c r="U762" s="17" t="e">
        <f>SUM(#REF!)</f>
        <v>#REF!</v>
      </c>
      <c r="V762"/>
    </row>
    <row r="763" spans="1:22">
      <c r="A763" s="5" t="s">
        <v>1518</v>
      </c>
      <c r="B763" s="5">
        <v>294166</v>
      </c>
      <c r="C763" s="5" t="s">
        <v>2415</v>
      </c>
      <c r="D763" s="5" t="s">
        <v>2412</v>
      </c>
      <c r="E763" s="5" t="s">
        <v>1888</v>
      </c>
      <c r="F763" s="5" t="s">
        <v>1889</v>
      </c>
      <c r="G763" s="5" t="s">
        <v>2416</v>
      </c>
      <c r="H763" s="5" t="s">
        <v>15</v>
      </c>
      <c r="I763" s="5"/>
      <c r="J763" s="5">
        <v>377503</v>
      </c>
      <c r="K763" s="5" t="s">
        <v>2414</v>
      </c>
      <c r="L763" s="5"/>
      <c r="M763" s="5"/>
      <c r="N763" s="5"/>
      <c r="O763" s="5"/>
      <c r="P763" s="5"/>
      <c r="Q763" s="5"/>
      <c r="R763" s="5" t="s">
        <v>13</v>
      </c>
      <c r="S763" s="5"/>
      <c r="T763" s="17">
        <v>407.08</v>
      </c>
      <c r="U763" s="17" t="e">
        <f>SUM(#REF!)</f>
        <v>#REF!</v>
      </c>
      <c r="V763"/>
    </row>
    <row r="764" spans="1:22">
      <c r="A764" s="5" t="s">
        <v>1518</v>
      </c>
      <c r="B764" s="5">
        <v>294171</v>
      </c>
      <c r="C764" s="5" t="s">
        <v>2417</v>
      </c>
      <c r="D764" s="5" t="s">
        <v>1933</v>
      </c>
      <c r="E764" s="5" t="s">
        <v>2418</v>
      </c>
      <c r="F764" s="5" t="s">
        <v>2419</v>
      </c>
      <c r="G764" s="5"/>
      <c r="H764" s="5" t="s">
        <v>15</v>
      </c>
      <c r="I764" s="5"/>
      <c r="J764" s="5">
        <v>377508</v>
      </c>
      <c r="K764" s="5" t="s">
        <v>2420</v>
      </c>
      <c r="L764" s="5"/>
      <c r="M764" s="5"/>
      <c r="N764" s="5"/>
      <c r="O764" s="5"/>
      <c r="P764" s="5"/>
      <c r="Q764" s="5"/>
      <c r="R764" s="5" t="s">
        <v>13</v>
      </c>
      <c r="S764" s="5"/>
      <c r="T764" s="17">
        <v>8.33</v>
      </c>
      <c r="U764" s="17" t="e">
        <f>SUM(#REF!)</f>
        <v>#REF!</v>
      </c>
      <c r="V764"/>
    </row>
    <row r="765" spans="1:22">
      <c r="A765" s="5" t="s">
        <v>1518</v>
      </c>
      <c r="B765" s="5">
        <v>294202</v>
      </c>
      <c r="C765" s="5" t="s">
        <v>2421</v>
      </c>
      <c r="D765" s="5" t="s">
        <v>2422</v>
      </c>
      <c r="E765" s="5" t="s">
        <v>1889</v>
      </c>
      <c r="F765" s="5" t="s">
        <v>1889</v>
      </c>
      <c r="G765" s="5"/>
      <c r="H765" s="5" t="s">
        <v>15</v>
      </c>
      <c r="I765" s="5"/>
      <c r="J765" s="5">
        <v>377535</v>
      </c>
      <c r="K765" s="5" t="s">
        <v>2423</v>
      </c>
      <c r="L765" s="5"/>
      <c r="M765" s="5"/>
      <c r="N765" s="5"/>
      <c r="O765" s="5"/>
      <c r="P765" s="5"/>
      <c r="Q765" s="5"/>
      <c r="R765" s="5" t="s">
        <v>13</v>
      </c>
      <c r="S765" s="5"/>
      <c r="T765" s="17">
        <v>491.95</v>
      </c>
      <c r="U765" s="17" t="e">
        <f>SUM(#REF!)</f>
        <v>#REF!</v>
      </c>
      <c r="V765"/>
    </row>
    <row r="766" spans="1:22">
      <c r="A766" s="5" t="s">
        <v>1518</v>
      </c>
      <c r="B766" s="5">
        <v>294222</v>
      </c>
      <c r="C766" s="5" t="s">
        <v>2424</v>
      </c>
      <c r="D766" s="5" t="s">
        <v>1919</v>
      </c>
      <c r="E766" s="5" t="s">
        <v>1861</v>
      </c>
      <c r="F766" s="5" t="s">
        <v>1862</v>
      </c>
      <c r="G766" s="5"/>
      <c r="H766" s="5" t="s">
        <v>15</v>
      </c>
      <c r="I766" s="5"/>
      <c r="J766" s="5">
        <v>377554</v>
      </c>
      <c r="K766" s="5" t="s">
        <v>1920</v>
      </c>
      <c r="L766" s="5"/>
      <c r="M766" s="5"/>
      <c r="N766" s="5"/>
      <c r="O766" s="5"/>
      <c r="P766" s="5"/>
      <c r="Q766" s="5"/>
      <c r="R766" s="5" t="s">
        <v>13</v>
      </c>
      <c r="S766" s="5"/>
      <c r="T766" s="17">
        <v>114.84</v>
      </c>
      <c r="U766" s="17" t="e">
        <f>SUM(#REF!)</f>
        <v>#REF!</v>
      </c>
      <c r="V766"/>
    </row>
    <row r="767" spans="1:22">
      <c r="A767" s="5" t="s">
        <v>1518</v>
      </c>
      <c r="B767" s="5">
        <v>294223</v>
      </c>
      <c r="C767" s="5" t="s">
        <v>2425</v>
      </c>
      <c r="D767" s="5" t="s">
        <v>1919</v>
      </c>
      <c r="E767" s="5" t="s">
        <v>1861</v>
      </c>
      <c r="F767" s="5" t="s">
        <v>1862</v>
      </c>
      <c r="G767" s="5"/>
      <c r="H767" s="5" t="s">
        <v>15</v>
      </c>
      <c r="I767" s="5"/>
      <c r="J767" s="5">
        <v>377555</v>
      </c>
      <c r="K767" s="5" t="s">
        <v>1920</v>
      </c>
      <c r="L767" s="5"/>
      <c r="M767" s="5"/>
      <c r="N767" s="5"/>
      <c r="O767" s="5"/>
      <c r="P767" s="5"/>
      <c r="Q767" s="5"/>
      <c r="R767" s="5" t="s">
        <v>13</v>
      </c>
      <c r="S767" s="5"/>
      <c r="T767" s="17">
        <v>527.99</v>
      </c>
      <c r="U767" s="17" t="e">
        <f>SUM(#REF!)</f>
        <v>#REF!</v>
      </c>
      <c r="V767"/>
    </row>
    <row r="768" spans="1:22">
      <c r="A768" s="5" t="s">
        <v>1518</v>
      </c>
      <c r="B768" s="5">
        <v>294224</v>
      </c>
      <c r="C768" s="5" t="s">
        <v>2426</v>
      </c>
      <c r="D768" s="5" t="s">
        <v>1919</v>
      </c>
      <c r="E768" s="5" t="s">
        <v>1861</v>
      </c>
      <c r="F768" s="5" t="s">
        <v>1862</v>
      </c>
      <c r="G768" s="5"/>
      <c r="H768" s="5" t="s">
        <v>15</v>
      </c>
      <c r="I768" s="5"/>
      <c r="J768" s="5">
        <v>377556</v>
      </c>
      <c r="K768" s="5" t="s">
        <v>1920</v>
      </c>
      <c r="L768" s="5"/>
      <c r="M768" s="5"/>
      <c r="N768" s="5"/>
      <c r="O768" s="5"/>
      <c r="P768" s="5"/>
      <c r="Q768" s="5"/>
      <c r="R768" s="5" t="s">
        <v>13</v>
      </c>
      <c r="S768" s="5"/>
      <c r="T768" s="17">
        <v>169.13</v>
      </c>
      <c r="U768" s="17" t="e">
        <f>SUM(#REF!)</f>
        <v>#REF!</v>
      </c>
      <c r="V768"/>
    </row>
    <row r="769" spans="1:22">
      <c r="A769" s="5" t="s">
        <v>1518</v>
      </c>
      <c r="B769" s="5">
        <v>294225</v>
      </c>
      <c r="C769" s="5" t="s">
        <v>2427</v>
      </c>
      <c r="D769" s="5" t="s">
        <v>1919</v>
      </c>
      <c r="E769" s="5" t="s">
        <v>1861</v>
      </c>
      <c r="F769" s="5" t="s">
        <v>1862</v>
      </c>
      <c r="G769" s="5"/>
      <c r="H769" s="5" t="s">
        <v>15</v>
      </c>
      <c r="I769" s="5"/>
      <c r="J769" s="5">
        <v>377557</v>
      </c>
      <c r="K769" s="5" t="s">
        <v>1920</v>
      </c>
      <c r="L769" s="5"/>
      <c r="M769" s="5"/>
      <c r="N769" s="5"/>
      <c r="O769" s="5"/>
      <c r="P769" s="5"/>
      <c r="Q769" s="5"/>
      <c r="R769" s="5" t="s">
        <v>13</v>
      </c>
      <c r="S769" s="5"/>
      <c r="T769" s="17">
        <v>1110.3900000000001</v>
      </c>
      <c r="U769" s="17" t="e">
        <f>SUM(#REF!)</f>
        <v>#REF!</v>
      </c>
      <c r="V769"/>
    </row>
    <row r="770" spans="1:22">
      <c r="A770" s="5" t="s">
        <v>1518</v>
      </c>
      <c r="B770" s="5">
        <v>294226</v>
      </c>
      <c r="C770" s="5" t="s">
        <v>2428</v>
      </c>
      <c r="D770" s="5" t="s">
        <v>2429</v>
      </c>
      <c r="E770" s="5" t="s">
        <v>1862</v>
      </c>
      <c r="F770" s="5" t="s">
        <v>1862</v>
      </c>
      <c r="G770" s="5"/>
      <c r="H770" s="5" t="s">
        <v>15</v>
      </c>
      <c r="I770" s="5"/>
      <c r="J770" s="5">
        <v>377558</v>
      </c>
      <c r="K770" s="5" t="s">
        <v>2430</v>
      </c>
      <c r="L770" s="5"/>
      <c r="M770" s="5"/>
      <c r="N770" s="5"/>
      <c r="O770" s="5"/>
      <c r="P770" s="5"/>
      <c r="Q770" s="5"/>
      <c r="R770" s="5" t="s">
        <v>13</v>
      </c>
      <c r="S770" s="5"/>
      <c r="T770" s="17">
        <v>195.44</v>
      </c>
      <c r="U770" s="17" t="e">
        <f>SUM(#REF!)</f>
        <v>#REF!</v>
      </c>
      <c r="V770"/>
    </row>
    <row r="771" spans="1:22">
      <c r="A771" s="5" t="s">
        <v>1518</v>
      </c>
      <c r="B771" s="5">
        <v>294229</v>
      </c>
      <c r="C771" s="5" t="s">
        <v>2431</v>
      </c>
      <c r="D771" s="5" t="s">
        <v>2432</v>
      </c>
      <c r="E771" s="5" t="s">
        <v>1861</v>
      </c>
      <c r="F771" s="5" t="s">
        <v>1862</v>
      </c>
      <c r="G771" s="5"/>
      <c r="H771" s="5" t="s">
        <v>15</v>
      </c>
      <c r="I771" s="5"/>
      <c r="J771" s="5">
        <v>377562</v>
      </c>
      <c r="K771" s="5" t="s">
        <v>2430</v>
      </c>
      <c r="L771" s="5"/>
      <c r="M771" s="5"/>
      <c r="N771" s="5"/>
      <c r="O771" s="5"/>
      <c r="P771" s="5"/>
      <c r="Q771" s="5"/>
      <c r="R771" s="5" t="s">
        <v>13</v>
      </c>
      <c r="S771" s="5"/>
      <c r="T771" s="17">
        <v>194.35</v>
      </c>
      <c r="U771" s="17" t="e">
        <f>SUM(#REF!)</f>
        <v>#REF!</v>
      </c>
      <c r="V771"/>
    </row>
    <row r="772" spans="1:22">
      <c r="A772" s="5" t="s">
        <v>1518</v>
      </c>
      <c r="B772" s="5">
        <v>294230</v>
      </c>
      <c r="C772" s="5" t="s">
        <v>2433</v>
      </c>
      <c r="D772" s="5" t="s">
        <v>2051</v>
      </c>
      <c r="E772" s="5" t="s">
        <v>1894</v>
      </c>
      <c r="F772" s="5" t="s">
        <v>1893</v>
      </c>
      <c r="G772" s="5" t="s">
        <v>2434</v>
      </c>
      <c r="H772" s="5" t="s">
        <v>15</v>
      </c>
      <c r="I772" s="5"/>
      <c r="J772" s="5">
        <v>377564</v>
      </c>
      <c r="K772" s="5" t="s">
        <v>2121</v>
      </c>
      <c r="L772" s="5"/>
      <c r="M772" s="5"/>
      <c r="N772" s="5"/>
      <c r="O772" s="5"/>
      <c r="P772" s="5"/>
      <c r="Q772" s="5"/>
      <c r="R772" s="5" t="s">
        <v>13</v>
      </c>
      <c r="S772" s="5"/>
      <c r="T772" s="17">
        <v>132.19</v>
      </c>
      <c r="U772" s="17" t="e">
        <f>SUM(#REF!)</f>
        <v>#REF!</v>
      </c>
      <c r="V772"/>
    </row>
    <row r="773" spans="1:22">
      <c r="A773" s="5" t="s">
        <v>1518</v>
      </c>
      <c r="B773" s="5">
        <v>294231</v>
      </c>
      <c r="C773" s="5" t="s">
        <v>2435</v>
      </c>
      <c r="D773" s="5" t="s">
        <v>2436</v>
      </c>
      <c r="E773" s="5" t="s">
        <v>2437</v>
      </c>
      <c r="F773" s="5" t="s">
        <v>1518</v>
      </c>
      <c r="G773" s="5"/>
      <c r="H773" s="5" t="s">
        <v>15</v>
      </c>
      <c r="I773" s="5"/>
      <c r="J773" s="5">
        <v>377563</v>
      </c>
      <c r="K773" s="5" t="s">
        <v>2438</v>
      </c>
      <c r="L773" s="5"/>
      <c r="M773" s="5"/>
      <c r="N773" s="5"/>
      <c r="O773" s="5"/>
      <c r="P773" s="5"/>
      <c r="Q773" s="5"/>
      <c r="R773" s="5" t="s">
        <v>13</v>
      </c>
      <c r="S773" s="5"/>
      <c r="T773" s="17">
        <v>245.87</v>
      </c>
      <c r="U773" s="17" t="e">
        <f>SUM(#REF!)</f>
        <v>#REF!</v>
      </c>
      <c r="V773"/>
    </row>
    <row r="774" spans="1:22">
      <c r="A774" s="5" t="s">
        <v>1518</v>
      </c>
      <c r="B774" s="5">
        <v>294232</v>
      </c>
      <c r="C774" s="5" t="s">
        <v>2439</v>
      </c>
      <c r="D774" s="5" t="s">
        <v>2440</v>
      </c>
      <c r="E774" s="5" t="s">
        <v>2437</v>
      </c>
      <c r="F774" s="5" t="s">
        <v>1518</v>
      </c>
      <c r="G774" s="5"/>
      <c r="H774" s="5" t="s">
        <v>15</v>
      </c>
      <c r="I774" s="5"/>
      <c r="J774" s="5">
        <v>377565</v>
      </c>
      <c r="K774" s="5" t="s">
        <v>2441</v>
      </c>
      <c r="L774" s="5"/>
      <c r="M774" s="5"/>
      <c r="N774" s="5"/>
      <c r="O774" s="5"/>
      <c r="P774" s="5"/>
      <c r="Q774" s="5"/>
      <c r="R774" s="5" t="s">
        <v>13</v>
      </c>
      <c r="S774" s="5"/>
      <c r="T774" s="17">
        <v>18.8</v>
      </c>
      <c r="U774" s="17" t="e">
        <f>SUM(#REF!)</f>
        <v>#REF!</v>
      </c>
      <c r="V774"/>
    </row>
    <row r="775" spans="1:22">
      <c r="A775" s="5" t="s">
        <v>1518</v>
      </c>
      <c r="B775" s="5">
        <v>294234</v>
      </c>
      <c r="C775" s="5" t="s">
        <v>2442</v>
      </c>
      <c r="D775" s="5" t="s">
        <v>2437</v>
      </c>
      <c r="E775" s="5" t="s">
        <v>2437</v>
      </c>
      <c r="F775" s="5" t="s">
        <v>1822</v>
      </c>
      <c r="G775" s="5"/>
      <c r="H775" s="5" t="s">
        <v>15</v>
      </c>
      <c r="I775" s="5"/>
      <c r="J775" s="5">
        <v>377567</v>
      </c>
      <c r="K775" s="5" t="s">
        <v>2441</v>
      </c>
      <c r="L775" s="5"/>
      <c r="M775" s="5"/>
      <c r="N775" s="5"/>
      <c r="O775" s="5"/>
      <c r="P775" s="5"/>
      <c r="Q775" s="5"/>
      <c r="R775" s="5" t="s">
        <v>13</v>
      </c>
      <c r="S775" s="5"/>
      <c r="T775" s="17">
        <v>1.33</v>
      </c>
      <c r="U775" s="17" t="e">
        <f>SUM(#REF!)</f>
        <v>#REF!</v>
      </c>
      <c r="V775"/>
    </row>
    <row r="776" spans="1:22">
      <c r="A776" s="5" t="s">
        <v>1518</v>
      </c>
      <c r="B776" s="5">
        <v>294241</v>
      </c>
      <c r="C776" s="5" t="s">
        <v>2266</v>
      </c>
      <c r="D776" s="5" t="s">
        <v>2118</v>
      </c>
      <c r="E776" s="5" t="s">
        <v>2119</v>
      </c>
      <c r="F776" s="5" t="s">
        <v>2116</v>
      </c>
      <c r="G776" s="5" t="s">
        <v>2443</v>
      </c>
      <c r="H776" s="5" t="s">
        <v>15</v>
      </c>
      <c r="I776" s="5"/>
      <c r="J776" s="5">
        <v>377574</v>
      </c>
      <c r="K776" s="5" t="s">
        <v>2248</v>
      </c>
      <c r="L776" s="5"/>
      <c r="M776" s="5"/>
      <c r="N776" s="5"/>
      <c r="O776" s="5"/>
      <c r="P776" s="5"/>
      <c r="Q776" s="5"/>
      <c r="R776" s="5" t="s">
        <v>13</v>
      </c>
      <c r="S776" s="5"/>
      <c r="T776" s="17">
        <v>99.32</v>
      </c>
      <c r="U776" s="17" t="e">
        <f>SUM(#REF!)</f>
        <v>#REF!</v>
      </c>
      <c r="V776"/>
    </row>
    <row r="777" spans="1:22">
      <c r="A777" s="5" t="s">
        <v>1518</v>
      </c>
      <c r="B777" s="5">
        <v>294243</v>
      </c>
      <c r="C777" s="5" t="s">
        <v>2444</v>
      </c>
      <c r="D777" s="5" t="s">
        <v>2118</v>
      </c>
      <c r="E777" s="5" t="s">
        <v>2119</v>
      </c>
      <c r="F777" s="5" t="s">
        <v>2116</v>
      </c>
      <c r="G777" s="5" t="s">
        <v>2445</v>
      </c>
      <c r="H777" s="5" t="s">
        <v>15</v>
      </c>
      <c r="I777" s="5"/>
      <c r="J777" s="5">
        <v>377577</v>
      </c>
      <c r="K777" s="5" t="s">
        <v>2248</v>
      </c>
      <c r="L777" s="5"/>
      <c r="M777" s="5"/>
      <c r="N777" s="5"/>
      <c r="O777" s="5"/>
      <c r="P777" s="5"/>
      <c r="Q777" s="5"/>
      <c r="R777" s="5" t="s">
        <v>13</v>
      </c>
      <c r="S777" s="5"/>
      <c r="T777" s="17">
        <v>93.27</v>
      </c>
      <c r="U777" s="17" t="e">
        <f>SUM(#REF!)</f>
        <v>#REF!</v>
      </c>
      <c r="V777"/>
    </row>
    <row r="778" spans="1:22">
      <c r="A778" s="5" t="s">
        <v>1518</v>
      </c>
      <c r="B778" s="5">
        <v>294244</v>
      </c>
      <c r="C778" s="5" t="s">
        <v>2446</v>
      </c>
      <c r="D778" s="5" t="s">
        <v>2447</v>
      </c>
      <c r="E778" s="5" t="s">
        <v>2448</v>
      </c>
      <c r="F778" s="5" t="s">
        <v>2255</v>
      </c>
      <c r="G778" s="5"/>
      <c r="H778" s="5" t="s">
        <v>15</v>
      </c>
      <c r="I778" s="5"/>
      <c r="J778" s="5">
        <v>377576</v>
      </c>
      <c r="K778" s="5" t="s">
        <v>2449</v>
      </c>
      <c r="L778" s="5"/>
      <c r="M778" s="5"/>
      <c r="N778" s="5"/>
      <c r="O778" s="5"/>
      <c r="P778" s="5"/>
      <c r="Q778" s="5"/>
      <c r="R778" s="5" t="s">
        <v>13</v>
      </c>
      <c r="S778" s="5"/>
      <c r="T778" s="17">
        <v>4529.7299999999996</v>
      </c>
      <c r="U778" s="17" t="e">
        <f>SUM(#REF!)</f>
        <v>#REF!</v>
      </c>
      <c r="V778"/>
    </row>
    <row r="779" spans="1:22">
      <c r="A779" s="5" t="s">
        <v>1518</v>
      </c>
      <c r="B779" s="5">
        <v>294246</v>
      </c>
      <c r="C779" s="5" t="s">
        <v>2375</v>
      </c>
      <c r="D779" s="5" t="s">
        <v>2087</v>
      </c>
      <c r="E779" s="5" t="s">
        <v>2088</v>
      </c>
      <c r="F779" s="5" t="s">
        <v>2089</v>
      </c>
      <c r="G779" s="5" t="s">
        <v>2451</v>
      </c>
      <c r="H779" s="5" t="s">
        <v>15</v>
      </c>
      <c r="I779" s="5"/>
      <c r="J779" s="5">
        <v>400184</v>
      </c>
      <c r="K779" s="5" t="s">
        <v>2452</v>
      </c>
      <c r="L779" s="5"/>
      <c r="M779" s="5"/>
      <c r="N779" s="5"/>
      <c r="O779" s="5"/>
      <c r="P779" s="5"/>
      <c r="Q779" s="5"/>
      <c r="R779" s="5" t="s">
        <v>13</v>
      </c>
      <c r="S779" s="5"/>
      <c r="T779" s="17">
        <v>6766.34</v>
      </c>
      <c r="U779" s="17" t="e">
        <f>SUM(#REF!)</f>
        <v>#REF!</v>
      </c>
      <c r="V779"/>
    </row>
    <row r="780" spans="1:22">
      <c r="A780" s="5" t="s">
        <v>1518</v>
      </c>
      <c r="B780" s="5">
        <v>294247</v>
      </c>
      <c r="C780" s="5" t="s">
        <v>2453</v>
      </c>
      <c r="D780" s="5" t="s">
        <v>2454</v>
      </c>
      <c r="E780" s="5" t="s">
        <v>1848</v>
      </c>
      <c r="F780" s="5" t="s">
        <v>1848</v>
      </c>
      <c r="G780" s="5"/>
      <c r="H780" s="5" t="s">
        <v>15</v>
      </c>
      <c r="I780" s="5"/>
      <c r="J780" s="5">
        <v>377578</v>
      </c>
      <c r="K780" s="5" t="s">
        <v>2455</v>
      </c>
      <c r="L780" s="5"/>
      <c r="M780" s="5"/>
      <c r="N780" s="5"/>
      <c r="O780" s="5"/>
      <c r="P780" s="5"/>
      <c r="Q780" s="5"/>
      <c r="R780" s="5" t="s">
        <v>13</v>
      </c>
      <c r="S780" s="5"/>
      <c r="T780" s="17">
        <v>8.33</v>
      </c>
      <c r="U780" s="17" t="e">
        <f>SUM(#REF!)</f>
        <v>#REF!</v>
      </c>
      <c r="V780"/>
    </row>
    <row r="781" spans="1:22">
      <c r="A781" s="5" t="s">
        <v>1518</v>
      </c>
      <c r="B781" s="5">
        <v>294248</v>
      </c>
      <c r="C781" s="5" t="s">
        <v>2456</v>
      </c>
      <c r="D781" s="5" t="s">
        <v>2457</v>
      </c>
      <c r="E781" s="5" t="s">
        <v>2038</v>
      </c>
      <c r="F781" s="5" t="s">
        <v>1793</v>
      </c>
      <c r="G781" s="5" t="s">
        <v>2458</v>
      </c>
      <c r="H781" s="5" t="s">
        <v>15</v>
      </c>
      <c r="I781" s="5"/>
      <c r="J781" s="5">
        <v>377579</v>
      </c>
      <c r="K781" s="5" t="s">
        <v>2242</v>
      </c>
      <c r="L781" s="5"/>
      <c r="M781" s="5"/>
      <c r="N781" s="5"/>
      <c r="O781" s="5"/>
      <c r="P781" s="5"/>
      <c r="Q781" s="5"/>
      <c r="R781" s="5" t="s">
        <v>13</v>
      </c>
      <c r="S781" s="5"/>
      <c r="T781" s="17">
        <v>8.33</v>
      </c>
      <c r="U781" s="17" t="e">
        <f>SUM(#REF!)</f>
        <v>#REF!</v>
      </c>
      <c r="V781"/>
    </row>
    <row r="782" spans="1:22">
      <c r="A782" s="5" t="s">
        <v>1518</v>
      </c>
      <c r="B782" s="5">
        <v>294250</v>
      </c>
      <c r="C782" s="5" t="s">
        <v>2459</v>
      </c>
      <c r="D782" s="5" t="s">
        <v>2460</v>
      </c>
      <c r="E782" s="5" t="s">
        <v>1770</v>
      </c>
      <c r="F782" s="5" t="s">
        <v>1770</v>
      </c>
      <c r="G782" s="5"/>
      <c r="H782" s="5" t="s">
        <v>15</v>
      </c>
      <c r="I782" s="5"/>
      <c r="J782" s="5">
        <v>377581</v>
      </c>
      <c r="K782" s="5" t="s">
        <v>2461</v>
      </c>
      <c r="L782" s="5"/>
      <c r="M782" s="5"/>
      <c r="N782" s="5"/>
      <c r="O782" s="5"/>
      <c r="P782" s="5"/>
      <c r="Q782" s="5"/>
      <c r="R782" s="5" t="s">
        <v>13</v>
      </c>
      <c r="S782" s="5"/>
      <c r="T782" s="17">
        <v>1861.61</v>
      </c>
      <c r="U782" s="17" t="e">
        <f>SUM(#REF!)</f>
        <v>#REF!</v>
      </c>
      <c r="V782"/>
    </row>
    <row r="783" spans="1:22">
      <c r="A783" s="5" t="s">
        <v>1518</v>
      </c>
      <c r="B783" s="5">
        <v>294251</v>
      </c>
      <c r="C783" s="5" t="s">
        <v>2462</v>
      </c>
      <c r="D783" s="5" t="s">
        <v>2463</v>
      </c>
      <c r="E783" s="5" t="s">
        <v>1770</v>
      </c>
      <c r="F783" s="5" t="s">
        <v>1770</v>
      </c>
      <c r="G783" s="5"/>
      <c r="H783" s="5" t="s">
        <v>15</v>
      </c>
      <c r="I783" s="5"/>
      <c r="J783" s="5">
        <v>377582</v>
      </c>
      <c r="K783" s="5" t="s">
        <v>2464</v>
      </c>
      <c r="L783" s="5"/>
      <c r="M783" s="5"/>
      <c r="N783" s="5"/>
      <c r="O783" s="5"/>
      <c r="P783" s="5"/>
      <c r="Q783" s="5"/>
      <c r="R783" s="5" t="s">
        <v>13</v>
      </c>
      <c r="S783" s="5"/>
      <c r="T783" s="17">
        <v>3838.89</v>
      </c>
      <c r="U783" s="17" t="e">
        <f>SUM(#REF!)</f>
        <v>#REF!</v>
      </c>
      <c r="V783"/>
    </row>
    <row r="784" spans="1:22">
      <c r="A784" s="5" t="s">
        <v>1518</v>
      </c>
      <c r="B784" s="5">
        <v>294279</v>
      </c>
      <c r="C784" s="5" t="s">
        <v>2465</v>
      </c>
      <c r="D784" s="5" t="s">
        <v>2466</v>
      </c>
      <c r="E784" s="5" t="s">
        <v>1864</v>
      </c>
      <c r="F784" s="5" t="s">
        <v>1864</v>
      </c>
      <c r="G784" s="5"/>
      <c r="H784" s="5" t="s">
        <v>15</v>
      </c>
      <c r="I784" s="5"/>
      <c r="J784" s="5">
        <v>377591</v>
      </c>
      <c r="K784" s="5" t="s">
        <v>2467</v>
      </c>
      <c r="L784" s="5"/>
      <c r="M784" s="5"/>
      <c r="N784" s="5"/>
      <c r="O784" s="5"/>
      <c r="P784" s="5"/>
      <c r="Q784" s="5"/>
      <c r="R784" s="5" t="s">
        <v>13</v>
      </c>
      <c r="S784" s="5"/>
      <c r="T784" s="17">
        <v>3.92</v>
      </c>
      <c r="U784" s="17" t="e">
        <f>SUM(#REF!)</f>
        <v>#REF!</v>
      </c>
      <c r="V784"/>
    </row>
    <row r="785" spans="1:22">
      <c r="A785" s="5" t="s">
        <v>1518</v>
      </c>
      <c r="B785" s="5">
        <v>294280</v>
      </c>
      <c r="C785" s="5" t="s">
        <v>2468</v>
      </c>
      <c r="D785" s="5" t="s">
        <v>2255</v>
      </c>
      <c r="E785" s="5" t="s">
        <v>2469</v>
      </c>
      <c r="F785" s="5" t="s">
        <v>2255</v>
      </c>
      <c r="G785" s="5" t="s">
        <v>2470</v>
      </c>
      <c r="H785" s="5" t="s">
        <v>15</v>
      </c>
      <c r="I785" s="5"/>
      <c r="J785" s="5">
        <v>377593</v>
      </c>
      <c r="K785" s="5" t="s">
        <v>2471</v>
      </c>
      <c r="L785" s="5"/>
      <c r="M785" s="5"/>
      <c r="N785" s="5"/>
      <c r="O785" s="5"/>
      <c r="P785" s="5"/>
      <c r="Q785" s="5"/>
      <c r="R785" s="5" t="s">
        <v>13</v>
      </c>
      <c r="S785" s="5"/>
      <c r="T785" s="17">
        <v>4.17</v>
      </c>
      <c r="U785" s="17" t="e">
        <f>SUM(#REF!)</f>
        <v>#REF!</v>
      </c>
      <c r="V785"/>
    </row>
    <row r="786" spans="1:22">
      <c r="A786" s="5" t="s">
        <v>1518</v>
      </c>
      <c r="B786" s="5">
        <v>294291</v>
      </c>
      <c r="C786" s="5" t="s">
        <v>2473</v>
      </c>
      <c r="D786" s="5" t="s">
        <v>2474</v>
      </c>
      <c r="E786" s="5" t="s">
        <v>1848</v>
      </c>
      <c r="F786" s="5" t="s">
        <v>1881</v>
      </c>
      <c r="G786" s="5"/>
      <c r="H786" s="5" t="s">
        <v>15</v>
      </c>
      <c r="I786" s="5"/>
      <c r="J786" s="5">
        <v>377605</v>
      </c>
      <c r="K786" s="5" t="s">
        <v>2475</v>
      </c>
      <c r="L786" s="5"/>
      <c r="M786" s="5"/>
      <c r="N786" s="5"/>
      <c r="O786" s="5"/>
      <c r="P786" s="5"/>
      <c r="Q786" s="5"/>
      <c r="R786" s="5" t="s">
        <v>13</v>
      </c>
      <c r="S786" s="5"/>
      <c r="T786" s="17">
        <v>8.33</v>
      </c>
      <c r="U786" s="17" t="e">
        <f>SUM(#REF!)</f>
        <v>#REF!</v>
      </c>
      <c r="V786"/>
    </row>
    <row r="787" spans="1:22">
      <c r="A787" s="5" t="s">
        <v>1518</v>
      </c>
      <c r="B787" s="5">
        <v>294292</v>
      </c>
      <c r="C787" s="5" t="s">
        <v>2476</v>
      </c>
      <c r="D787" s="5" t="s">
        <v>2477</v>
      </c>
      <c r="E787" s="5" t="s">
        <v>1848</v>
      </c>
      <c r="F787" s="5" t="s">
        <v>1881</v>
      </c>
      <c r="G787" s="5"/>
      <c r="H787" s="5" t="s">
        <v>15</v>
      </c>
      <c r="I787" s="5"/>
      <c r="J787" s="5">
        <v>377606</v>
      </c>
      <c r="K787" s="5" t="s">
        <v>2478</v>
      </c>
      <c r="L787" s="5"/>
      <c r="M787" s="5"/>
      <c r="N787" s="5"/>
      <c r="O787" s="5"/>
      <c r="P787" s="5"/>
      <c r="Q787" s="5"/>
      <c r="R787" s="5" t="s">
        <v>13</v>
      </c>
      <c r="S787" s="5"/>
      <c r="T787" s="17">
        <v>8.33</v>
      </c>
      <c r="U787" s="17" t="e">
        <f>SUM(#REF!)</f>
        <v>#REF!</v>
      </c>
      <c r="V787"/>
    </row>
    <row r="788" spans="1:22">
      <c r="A788" s="5" t="s">
        <v>1518</v>
      </c>
      <c r="B788" s="5">
        <v>294294</v>
      </c>
      <c r="C788" s="5" t="s">
        <v>2479</v>
      </c>
      <c r="D788" s="5" t="s">
        <v>2480</v>
      </c>
      <c r="E788" s="5" t="s">
        <v>2160</v>
      </c>
      <c r="F788" s="5" t="s">
        <v>2013</v>
      </c>
      <c r="G788" s="5"/>
      <c r="H788" s="5" t="s">
        <v>15</v>
      </c>
      <c r="I788" s="5"/>
      <c r="J788" s="5">
        <v>377608</v>
      </c>
      <c r="K788" s="5" t="s">
        <v>2481</v>
      </c>
      <c r="L788" s="5"/>
      <c r="M788" s="5"/>
      <c r="N788" s="5"/>
      <c r="O788" s="5"/>
      <c r="P788" s="5"/>
      <c r="Q788" s="5"/>
      <c r="R788" s="5" t="s">
        <v>13</v>
      </c>
      <c r="S788" s="5"/>
      <c r="T788" s="17">
        <v>1.8</v>
      </c>
      <c r="U788" s="17" t="e">
        <f>SUM(#REF!)</f>
        <v>#REF!</v>
      </c>
      <c r="V788"/>
    </row>
    <row r="789" spans="1:22">
      <c r="A789" s="5" t="s">
        <v>1518</v>
      </c>
      <c r="B789" s="5">
        <v>294295</v>
      </c>
      <c r="C789" s="5" t="s">
        <v>2482</v>
      </c>
      <c r="D789" s="5" t="s">
        <v>2255</v>
      </c>
      <c r="E789" s="5" t="s">
        <v>2469</v>
      </c>
      <c r="F789" s="5" t="s">
        <v>2255</v>
      </c>
      <c r="G789" s="5" t="s">
        <v>2483</v>
      </c>
      <c r="H789" s="5" t="s">
        <v>15</v>
      </c>
      <c r="I789" s="5"/>
      <c r="J789" s="5">
        <v>377610</v>
      </c>
      <c r="K789" s="5" t="s">
        <v>2484</v>
      </c>
      <c r="L789" s="5"/>
      <c r="M789" s="5"/>
      <c r="N789" s="5"/>
      <c r="O789" s="5"/>
      <c r="P789" s="5"/>
      <c r="Q789" s="5"/>
      <c r="R789" s="5" t="s">
        <v>13</v>
      </c>
      <c r="S789" s="5"/>
      <c r="T789" s="17">
        <v>8.33</v>
      </c>
      <c r="U789" s="17" t="e">
        <f>SUM(#REF!)</f>
        <v>#REF!</v>
      </c>
      <c r="V789"/>
    </row>
    <row r="790" spans="1:22">
      <c r="A790" s="5" t="s">
        <v>1518</v>
      </c>
      <c r="B790" s="5">
        <v>294328</v>
      </c>
      <c r="C790" s="5" t="s">
        <v>2485</v>
      </c>
      <c r="D790" s="5" t="s">
        <v>2196</v>
      </c>
      <c r="E790" s="5" t="s">
        <v>2196</v>
      </c>
      <c r="F790" s="5" t="s">
        <v>1793</v>
      </c>
      <c r="G790" s="5"/>
      <c r="H790" s="5" t="s">
        <v>15</v>
      </c>
      <c r="I790" s="5"/>
      <c r="J790" s="5">
        <v>377635</v>
      </c>
      <c r="K790" s="5" t="s">
        <v>2486</v>
      </c>
      <c r="L790" s="5"/>
      <c r="M790" s="5"/>
      <c r="N790" s="5"/>
      <c r="O790" s="5"/>
      <c r="P790" s="5"/>
      <c r="Q790" s="5"/>
      <c r="R790" s="5" t="s">
        <v>13</v>
      </c>
      <c r="S790" s="5"/>
      <c r="T790" s="17">
        <v>501.67</v>
      </c>
      <c r="U790" s="17" t="e">
        <f>SUM(#REF!)</f>
        <v>#REF!</v>
      </c>
      <c r="V790"/>
    </row>
    <row r="791" spans="1:22">
      <c r="A791" s="5" t="s">
        <v>1518</v>
      </c>
      <c r="B791" s="5">
        <v>294360</v>
      </c>
      <c r="C791" s="5" t="s">
        <v>2487</v>
      </c>
      <c r="D791" s="5" t="s">
        <v>2080</v>
      </c>
      <c r="E791" s="5" t="s">
        <v>2038</v>
      </c>
      <c r="F791" s="5" t="s">
        <v>1793</v>
      </c>
      <c r="G791" s="5" t="s">
        <v>2488</v>
      </c>
      <c r="H791" s="5" t="s">
        <v>15</v>
      </c>
      <c r="I791" s="5"/>
      <c r="J791" s="5">
        <v>377676</v>
      </c>
      <c r="K791" s="5" t="s">
        <v>2489</v>
      </c>
      <c r="L791" s="5"/>
      <c r="M791" s="5"/>
      <c r="N791" s="5"/>
      <c r="O791" s="5"/>
      <c r="P791" s="5"/>
      <c r="Q791" s="5"/>
      <c r="R791" s="5" t="s">
        <v>13</v>
      </c>
      <c r="S791" s="5"/>
      <c r="T791" s="17">
        <v>5492.43</v>
      </c>
      <c r="U791" s="17" t="e">
        <f>SUM(#REF!)</f>
        <v>#REF!</v>
      </c>
      <c r="V791"/>
    </row>
    <row r="792" spans="1:22">
      <c r="A792" s="5" t="s">
        <v>1518</v>
      </c>
      <c r="B792" s="5">
        <v>294396</v>
      </c>
      <c r="C792" s="5" t="s">
        <v>2490</v>
      </c>
      <c r="D792" s="5" t="s">
        <v>2071</v>
      </c>
      <c r="E792" s="5" t="s">
        <v>2072</v>
      </c>
      <c r="F792" s="5" t="s">
        <v>2073</v>
      </c>
      <c r="G792" s="5" t="s">
        <v>2491</v>
      </c>
      <c r="H792" s="5" t="s">
        <v>15</v>
      </c>
      <c r="I792" s="5"/>
      <c r="J792" s="5">
        <v>377701</v>
      </c>
      <c r="K792" s="5" t="s">
        <v>2492</v>
      </c>
      <c r="L792" s="5"/>
      <c r="M792" s="5"/>
      <c r="N792" s="5"/>
      <c r="O792" s="5"/>
      <c r="P792" s="5"/>
      <c r="Q792" s="5"/>
      <c r="R792" s="5" t="s">
        <v>13</v>
      </c>
      <c r="S792" s="5"/>
      <c r="T792" s="17">
        <v>152.94999999999999</v>
      </c>
      <c r="U792" s="17" t="e">
        <f>SUM(#REF!)</f>
        <v>#REF!</v>
      </c>
      <c r="V792"/>
    </row>
    <row r="793" spans="1:22">
      <c r="A793" s="5" t="s">
        <v>1518</v>
      </c>
      <c r="B793" s="5">
        <v>294397</v>
      </c>
      <c r="C793" s="5" t="s">
        <v>2493</v>
      </c>
      <c r="D793" s="5" t="s">
        <v>2071</v>
      </c>
      <c r="E793" s="5" t="s">
        <v>2072</v>
      </c>
      <c r="F793" s="5" t="s">
        <v>2073</v>
      </c>
      <c r="G793" s="5" t="s">
        <v>2491</v>
      </c>
      <c r="H793" s="5" t="s">
        <v>15</v>
      </c>
      <c r="I793" s="5"/>
      <c r="J793" s="5">
        <v>377702</v>
      </c>
      <c r="K793" s="5" t="s">
        <v>2492</v>
      </c>
      <c r="L793" s="5"/>
      <c r="M793" s="5"/>
      <c r="N793" s="5"/>
      <c r="O793" s="5"/>
      <c r="P793" s="5"/>
      <c r="Q793" s="5"/>
      <c r="R793" s="5" t="s">
        <v>13</v>
      </c>
      <c r="S793" s="5"/>
      <c r="T793" s="17">
        <v>109.25</v>
      </c>
      <c r="U793" s="17" t="e">
        <f>SUM(#REF!)</f>
        <v>#REF!</v>
      </c>
      <c r="V793"/>
    </row>
    <row r="794" spans="1:22">
      <c r="A794" s="5" t="s">
        <v>1518</v>
      </c>
      <c r="B794" s="5">
        <v>294398</v>
      </c>
      <c r="C794" s="5" t="s">
        <v>2207</v>
      </c>
      <c r="D794" s="5" t="s">
        <v>2054</v>
      </c>
      <c r="E794" s="5" t="s">
        <v>2055</v>
      </c>
      <c r="F794" s="5" t="s">
        <v>1898</v>
      </c>
      <c r="G794" s="5" t="s">
        <v>2247</v>
      </c>
      <c r="H794" s="5" t="s">
        <v>15</v>
      </c>
      <c r="I794" s="5"/>
      <c r="J794" s="5">
        <v>377703</v>
      </c>
      <c r="K794" s="5" t="s">
        <v>2494</v>
      </c>
      <c r="L794" s="5"/>
      <c r="M794" s="5"/>
      <c r="N794" s="5"/>
      <c r="O794" s="5"/>
      <c r="P794" s="5"/>
      <c r="Q794" s="5"/>
      <c r="R794" s="5" t="s">
        <v>13</v>
      </c>
      <c r="S794" s="5"/>
      <c r="T794" s="17">
        <v>5581.4</v>
      </c>
      <c r="U794" s="17" t="e">
        <f>SUM(#REF!)</f>
        <v>#REF!</v>
      </c>
      <c r="V794"/>
    </row>
    <row r="795" spans="1:22">
      <c r="A795" s="5" t="s">
        <v>1518</v>
      </c>
      <c r="B795" s="5">
        <v>294403</v>
      </c>
      <c r="C795" s="5" t="s">
        <v>2495</v>
      </c>
      <c r="D795" s="5" t="s">
        <v>2496</v>
      </c>
      <c r="E795" s="5" t="s">
        <v>2497</v>
      </c>
      <c r="F795" s="5">
        <v>6742</v>
      </c>
      <c r="G795" s="5"/>
      <c r="H795" s="5" t="s">
        <v>15</v>
      </c>
      <c r="I795" s="5"/>
      <c r="J795" s="5">
        <v>377707</v>
      </c>
      <c r="K795" s="5" t="s">
        <v>2498</v>
      </c>
      <c r="L795" s="5"/>
      <c r="M795" s="5"/>
      <c r="N795" s="5"/>
      <c r="O795" s="5"/>
      <c r="P795" s="5"/>
      <c r="Q795" s="5"/>
      <c r="R795" s="5" t="s">
        <v>13</v>
      </c>
      <c r="S795" s="5"/>
      <c r="T795" s="17">
        <v>250</v>
      </c>
      <c r="U795" s="17" t="e">
        <f>SUM(#REF!)</f>
        <v>#REF!</v>
      </c>
      <c r="V795"/>
    </row>
    <row r="796" spans="1:22">
      <c r="A796" s="5" t="s">
        <v>1518</v>
      </c>
      <c r="B796" s="5">
        <v>294405</v>
      </c>
      <c r="C796" s="5" t="s">
        <v>2499</v>
      </c>
      <c r="D796" s="5" t="s">
        <v>2500</v>
      </c>
      <c r="E796" s="5" t="s">
        <v>1781</v>
      </c>
      <c r="F796" s="5" t="s">
        <v>1793</v>
      </c>
      <c r="G796" s="5"/>
      <c r="H796" s="5" t="s">
        <v>15</v>
      </c>
      <c r="I796" s="5"/>
      <c r="J796" s="5">
        <v>377709</v>
      </c>
      <c r="K796" s="5" t="s">
        <v>2501</v>
      </c>
      <c r="L796" s="5"/>
      <c r="M796" s="5"/>
      <c r="N796" s="5"/>
      <c r="O796" s="5"/>
      <c r="P796" s="5"/>
      <c r="Q796" s="5"/>
      <c r="R796" s="5" t="s">
        <v>13</v>
      </c>
      <c r="S796" s="5"/>
      <c r="T796" s="17">
        <v>1310.06</v>
      </c>
      <c r="U796" s="17" t="e">
        <f>SUM(#REF!)</f>
        <v>#REF!</v>
      </c>
      <c r="V796"/>
    </row>
    <row r="797" spans="1:22">
      <c r="A797" s="5" t="s">
        <v>1518</v>
      </c>
      <c r="B797" s="5">
        <v>294411</v>
      </c>
      <c r="C797" s="5" t="s">
        <v>2502</v>
      </c>
      <c r="D797" s="5" t="s">
        <v>2502</v>
      </c>
      <c r="E797" s="5" t="s">
        <v>1770</v>
      </c>
      <c r="F797" s="5" t="s">
        <v>1770</v>
      </c>
      <c r="G797" s="5" t="s">
        <v>2503</v>
      </c>
      <c r="H797" s="5" t="s">
        <v>15</v>
      </c>
      <c r="I797" s="5"/>
      <c r="J797" s="5">
        <v>377716</v>
      </c>
      <c r="K797" s="5" t="s">
        <v>2504</v>
      </c>
      <c r="L797" s="5"/>
      <c r="M797" s="5"/>
      <c r="N797" s="5"/>
      <c r="O797" s="5"/>
      <c r="P797" s="5"/>
      <c r="Q797" s="5"/>
      <c r="R797" s="5" t="s">
        <v>13</v>
      </c>
      <c r="S797" s="5"/>
      <c r="T797" s="17">
        <v>8.33</v>
      </c>
      <c r="U797" s="17" t="e">
        <f>SUM(#REF!)</f>
        <v>#REF!</v>
      </c>
      <c r="V797"/>
    </row>
    <row r="798" spans="1:22">
      <c r="A798" s="5" t="s">
        <v>1518</v>
      </c>
      <c r="B798" s="5">
        <v>294412</v>
      </c>
      <c r="C798" s="5" t="s">
        <v>2505</v>
      </c>
      <c r="D798" s="5" t="s">
        <v>2087</v>
      </c>
      <c r="E798" s="5" t="s">
        <v>2088</v>
      </c>
      <c r="F798" s="5" t="s">
        <v>2089</v>
      </c>
      <c r="G798" s="5" t="s">
        <v>2506</v>
      </c>
      <c r="H798" s="5" t="s">
        <v>15</v>
      </c>
      <c r="I798" s="5"/>
      <c r="J798" s="5">
        <v>377717</v>
      </c>
      <c r="K798" s="5" t="s">
        <v>2507</v>
      </c>
      <c r="L798" s="5"/>
      <c r="M798" s="5"/>
      <c r="N798" s="5"/>
      <c r="O798" s="5"/>
      <c r="P798" s="5"/>
      <c r="Q798" s="5"/>
      <c r="R798" s="5" t="s">
        <v>13</v>
      </c>
      <c r="S798" s="5"/>
      <c r="T798" s="17">
        <v>109.25</v>
      </c>
      <c r="U798" s="17" t="e">
        <f>SUM(#REF!)</f>
        <v>#REF!</v>
      </c>
      <c r="V798"/>
    </row>
    <row r="799" spans="1:22">
      <c r="A799" s="5" t="s">
        <v>1518</v>
      </c>
      <c r="B799" s="5">
        <v>294414</v>
      </c>
      <c r="C799" s="5" t="s">
        <v>2508</v>
      </c>
      <c r="D799" s="5" t="s">
        <v>2509</v>
      </c>
      <c r="E799" s="5" t="s">
        <v>2510</v>
      </c>
      <c r="F799" s="5" t="s">
        <v>2511</v>
      </c>
      <c r="G799" s="5" t="s">
        <v>2512</v>
      </c>
      <c r="H799" s="5" t="s">
        <v>15</v>
      </c>
      <c r="I799" s="5"/>
      <c r="J799" s="5">
        <v>377719</v>
      </c>
      <c r="K799" s="5" t="s">
        <v>2513</v>
      </c>
      <c r="L799" s="5"/>
      <c r="M799" s="5"/>
      <c r="N799" s="5"/>
      <c r="O799" s="5"/>
      <c r="P799" s="5"/>
      <c r="Q799" s="5"/>
      <c r="R799" s="5" t="s">
        <v>13</v>
      </c>
      <c r="S799" s="5"/>
      <c r="T799" s="17">
        <v>105.3</v>
      </c>
      <c r="U799" s="17" t="e">
        <f>SUM(#REF!)</f>
        <v>#REF!</v>
      </c>
      <c r="V799"/>
    </row>
    <row r="800" spans="1:22">
      <c r="A800" s="5" t="s">
        <v>1518</v>
      </c>
      <c r="B800" s="5">
        <v>294415</v>
      </c>
      <c r="C800" s="5" t="s">
        <v>2514</v>
      </c>
      <c r="D800" s="5" t="s">
        <v>2515</v>
      </c>
      <c r="E800" s="5" t="s">
        <v>2516</v>
      </c>
      <c r="F800" s="5" t="s">
        <v>1781</v>
      </c>
      <c r="G800" s="5" t="s">
        <v>2298</v>
      </c>
      <c r="H800" s="5" t="s">
        <v>15</v>
      </c>
      <c r="I800" s="5"/>
      <c r="J800" s="5">
        <v>377720</v>
      </c>
      <c r="K800" s="5" t="s">
        <v>2517</v>
      </c>
      <c r="L800" s="5"/>
      <c r="M800" s="5"/>
      <c r="N800" s="5"/>
      <c r="O800" s="5"/>
      <c r="P800" s="5"/>
      <c r="Q800" s="5"/>
      <c r="R800" s="5" t="s">
        <v>13</v>
      </c>
      <c r="S800" s="5"/>
      <c r="T800" s="17">
        <v>99.32</v>
      </c>
      <c r="U800" s="17" t="e">
        <f>SUM(#REF!)</f>
        <v>#REF!</v>
      </c>
      <c r="V800"/>
    </row>
    <row r="801" spans="1:22">
      <c r="A801" s="5" t="s">
        <v>1518</v>
      </c>
      <c r="B801" s="5">
        <v>294419</v>
      </c>
      <c r="C801" s="5" t="s">
        <v>2518</v>
      </c>
      <c r="D801" s="5" t="s">
        <v>2168</v>
      </c>
      <c r="E801" s="5" t="s">
        <v>2169</v>
      </c>
      <c r="F801" s="5" t="s">
        <v>1793</v>
      </c>
      <c r="G801" s="5" t="s">
        <v>2519</v>
      </c>
      <c r="H801" s="5" t="s">
        <v>15</v>
      </c>
      <c r="I801" s="5"/>
      <c r="J801" s="5">
        <v>377721</v>
      </c>
      <c r="K801" s="5" t="s">
        <v>2248</v>
      </c>
      <c r="L801" s="5"/>
      <c r="M801" s="5"/>
      <c r="N801" s="5"/>
      <c r="O801" s="5"/>
      <c r="P801" s="5"/>
      <c r="Q801" s="5"/>
      <c r="R801" s="5" t="s">
        <v>13</v>
      </c>
      <c r="S801" s="5"/>
      <c r="T801" s="17">
        <v>111.44</v>
      </c>
      <c r="U801" s="17" t="e">
        <f>SUM(#REF!)</f>
        <v>#REF!</v>
      </c>
      <c r="V801"/>
    </row>
    <row r="802" spans="1:22">
      <c r="A802" s="5" t="s">
        <v>1518</v>
      </c>
      <c r="B802" s="5">
        <v>294422</v>
      </c>
      <c r="C802" s="5" t="s">
        <v>2520</v>
      </c>
      <c r="D802" s="5" t="s">
        <v>2080</v>
      </c>
      <c r="E802" s="5" t="s">
        <v>2038</v>
      </c>
      <c r="F802" s="5" t="s">
        <v>1793</v>
      </c>
      <c r="G802" s="5" t="s">
        <v>2521</v>
      </c>
      <c r="H802" s="5" t="s">
        <v>15</v>
      </c>
      <c r="I802" s="5"/>
      <c r="J802" s="5">
        <v>377724</v>
      </c>
      <c r="K802" s="5" t="s">
        <v>2242</v>
      </c>
      <c r="L802" s="5"/>
      <c r="M802" s="5"/>
      <c r="N802" s="5"/>
      <c r="O802" s="5"/>
      <c r="P802" s="5"/>
      <c r="Q802" s="5"/>
      <c r="R802" s="5" t="s">
        <v>13</v>
      </c>
      <c r="S802" s="5"/>
      <c r="T802" s="17">
        <v>433.18</v>
      </c>
      <c r="U802" s="17" t="e">
        <f>SUM(#REF!)</f>
        <v>#REF!</v>
      </c>
      <c r="V802"/>
    </row>
    <row r="803" spans="1:22">
      <c r="A803" s="5" t="s">
        <v>1518</v>
      </c>
      <c r="B803" s="5">
        <v>294442</v>
      </c>
      <c r="C803" s="5" t="s">
        <v>2522</v>
      </c>
      <c r="D803" s="5" t="s">
        <v>1874</v>
      </c>
      <c r="E803" s="5" t="s">
        <v>1875</v>
      </c>
      <c r="F803" s="5" t="s">
        <v>1876</v>
      </c>
      <c r="G803" s="5" t="s">
        <v>2523</v>
      </c>
      <c r="H803" s="5" t="s">
        <v>15</v>
      </c>
      <c r="I803" s="5"/>
      <c r="J803" s="5">
        <v>377742</v>
      </c>
      <c r="K803" s="5" t="s">
        <v>2141</v>
      </c>
      <c r="L803" s="5"/>
      <c r="M803" s="5"/>
      <c r="N803" s="5"/>
      <c r="O803" s="5"/>
      <c r="P803" s="5"/>
      <c r="Q803" s="5"/>
      <c r="R803" s="5" t="s">
        <v>13</v>
      </c>
      <c r="S803" s="5"/>
      <c r="T803" s="17">
        <v>8540.5400000000009</v>
      </c>
      <c r="U803" s="17" t="e">
        <f>SUM(#REF!)</f>
        <v>#REF!</v>
      </c>
      <c r="V803"/>
    </row>
    <row r="804" spans="1:22">
      <c r="A804" s="5" t="s">
        <v>1518</v>
      </c>
      <c r="B804" s="5">
        <v>294443</v>
      </c>
      <c r="C804" s="5" t="s">
        <v>2524</v>
      </c>
      <c r="D804" s="5" t="s">
        <v>1874</v>
      </c>
      <c r="E804" s="5" t="s">
        <v>1875</v>
      </c>
      <c r="F804" s="5" t="s">
        <v>1876</v>
      </c>
      <c r="G804" s="5" t="s">
        <v>2523</v>
      </c>
      <c r="H804" s="5" t="s">
        <v>15</v>
      </c>
      <c r="I804" s="5"/>
      <c r="J804" s="5">
        <v>377743</v>
      </c>
      <c r="K804" s="5" t="s">
        <v>2141</v>
      </c>
      <c r="L804" s="5"/>
      <c r="M804" s="5"/>
      <c r="N804" s="5"/>
      <c r="O804" s="5"/>
      <c r="P804" s="5"/>
      <c r="Q804" s="5"/>
      <c r="R804" s="5" t="s">
        <v>13</v>
      </c>
      <c r="S804" s="5"/>
      <c r="T804" s="17">
        <v>851.71</v>
      </c>
      <c r="U804" s="17" t="e">
        <f>SUM(#REF!)</f>
        <v>#REF!</v>
      </c>
      <c r="V804"/>
    </row>
    <row r="805" spans="1:22">
      <c r="A805" s="5" t="s">
        <v>1518</v>
      </c>
      <c r="B805" s="5">
        <v>294444</v>
      </c>
      <c r="C805" s="5" t="s">
        <v>2525</v>
      </c>
      <c r="D805" s="5" t="s">
        <v>2526</v>
      </c>
      <c r="E805" s="5" t="s">
        <v>2527</v>
      </c>
      <c r="F805" s="5" t="s">
        <v>1876</v>
      </c>
      <c r="G805" s="5" t="s">
        <v>2488</v>
      </c>
      <c r="H805" s="5" t="s">
        <v>15</v>
      </c>
      <c r="I805" s="5"/>
      <c r="J805" s="5">
        <v>377753</v>
      </c>
      <c r="K805" s="5" t="s">
        <v>2528</v>
      </c>
      <c r="L805" s="5"/>
      <c r="M805" s="5"/>
      <c r="N805" s="5"/>
      <c r="O805" s="5"/>
      <c r="P805" s="5"/>
      <c r="Q805" s="5"/>
      <c r="R805" s="5" t="s">
        <v>13</v>
      </c>
      <c r="S805" s="5"/>
      <c r="T805" s="17">
        <v>53.74</v>
      </c>
      <c r="U805" s="17" t="e">
        <f>SUM(#REF!)</f>
        <v>#REF!</v>
      </c>
      <c r="V805"/>
    </row>
    <row r="806" spans="1:22">
      <c r="A806" s="5" t="s">
        <v>1518</v>
      </c>
      <c r="B806" s="5">
        <v>294449</v>
      </c>
      <c r="C806" s="5" t="s">
        <v>2529</v>
      </c>
      <c r="D806" s="5" t="s">
        <v>2530</v>
      </c>
      <c r="E806" s="5" t="s">
        <v>2531</v>
      </c>
      <c r="F806" s="5" t="s">
        <v>1518</v>
      </c>
      <c r="G806" s="5" t="s">
        <v>1989</v>
      </c>
      <c r="H806" s="5" t="s">
        <v>15</v>
      </c>
      <c r="I806" s="5"/>
      <c r="J806" s="5">
        <v>377748</v>
      </c>
      <c r="K806" s="5" t="s">
        <v>1790</v>
      </c>
      <c r="L806" s="5"/>
      <c r="M806" s="5"/>
      <c r="N806" s="5"/>
      <c r="O806" s="5"/>
      <c r="P806" s="5"/>
      <c r="Q806" s="5"/>
      <c r="R806" s="5" t="s">
        <v>13</v>
      </c>
      <c r="S806" s="5"/>
      <c r="T806" s="17">
        <v>8.33</v>
      </c>
      <c r="U806" s="17" t="e">
        <f>SUM(#REF!)</f>
        <v>#REF!</v>
      </c>
      <c r="V806"/>
    </row>
    <row r="807" spans="1:22">
      <c r="A807" s="5" t="s">
        <v>1518</v>
      </c>
      <c r="B807" s="5">
        <v>294450</v>
      </c>
      <c r="C807" s="5" t="s">
        <v>2479</v>
      </c>
      <c r="D807" s="5" t="s">
        <v>2532</v>
      </c>
      <c r="E807" s="5" t="s">
        <v>2160</v>
      </c>
      <c r="F807" s="5" t="s">
        <v>2013</v>
      </c>
      <c r="G807" s="5" t="s">
        <v>2533</v>
      </c>
      <c r="H807" s="5" t="s">
        <v>15</v>
      </c>
      <c r="I807" s="5"/>
      <c r="J807" s="5">
        <v>377749</v>
      </c>
      <c r="K807" s="5" t="s">
        <v>2534</v>
      </c>
      <c r="L807" s="5"/>
      <c r="M807" s="5"/>
      <c r="N807" s="5"/>
      <c r="O807" s="5"/>
      <c r="P807" s="5"/>
      <c r="Q807" s="5"/>
      <c r="R807" s="5" t="s">
        <v>13</v>
      </c>
      <c r="S807" s="5"/>
      <c r="T807" s="17">
        <v>0.83</v>
      </c>
      <c r="U807" s="17" t="e">
        <f>SUM(#REF!)</f>
        <v>#REF!</v>
      </c>
      <c r="V807"/>
    </row>
    <row r="808" spans="1:22">
      <c r="A808" s="5" t="s">
        <v>1518</v>
      </c>
      <c r="B808" s="5">
        <v>294452</v>
      </c>
      <c r="C808" s="5" t="s">
        <v>2029</v>
      </c>
      <c r="D808" s="5" t="s">
        <v>2051</v>
      </c>
      <c r="E808" s="5" t="s">
        <v>1894</v>
      </c>
      <c r="F808" s="5" t="s">
        <v>1893</v>
      </c>
      <c r="G808" s="5"/>
      <c r="H808" s="5" t="s">
        <v>15</v>
      </c>
      <c r="I808" s="5"/>
      <c r="J808" s="5">
        <v>377752</v>
      </c>
      <c r="K808" s="5" t="s">
        <v>1896</v>
      </c>
      <c r="L808" s="5"/>
      <c r="M808" s="5"/>
      <c r="N808" s="5"/>
      <c r="O808" s="5"/>
      <c r="P808" s="5"/>
      <c r="Q808" s="5"/>
      <c r="R808" s="5" t="s">
        <v>13</v>
      </c>
      <c r="S808" s="5"/>
      <c r="T808" s="17">
        <v>15716.97</v>
      </c>
      <c r="U808" s="17" t="e">
        <f>SUM(#REF!)</f>
        <v>#REF!</v>
      </c>
      <c r="V808"/>
    </row>
    <row r="809" spans="1:22">
      <c r="A809" s="5" t="s">
        <v>1518</v>
      </c>
      <c r="B809" s="5">
        <v>294457</v>
      </c>
      <c r="C809" s="5" t="s">
        <v>2535</v>
      </c>
      <c r="D809" s="5" t="s">
        <v>2536</v>
      </c>
      <c r="E809" s="5" t="s">
        <v>1875</v>
      </c>
      <c r="F809" s="5" t="s">
        <v>1876</v>
      </c>
      <c r="G809" s="5" t="s">
        <v>2537</v>
      </c>
      <c r="H809" s="5" t="s">
        <v>15</v>
      </c>
      <c r="I809" s="5"/>
      <c r="J809" s="5">
        <v>377758</v>
      </c>
      <c r="K809" s="5" t="s">
        <v>1790</v>
      </c>
      <c r="L809" s="5"/>
      <c r="M809" s="5"/>
      <c r="N809" s="5"/>
      <c r="O809" s="5"/>
      <c r="P809" s="5"/>
      <c r="Q809" s="5"/>
      <c r="R809" s="5" t="s">
        <v>13</v>
      </c>
      <c r="S809" s="5"/>
      <c r="T809" s="17">
        <v>8.33</v>
      </c>
      <c r="U809" s="17" t="e">
        <f>SUM(#REF!)</f>
        <v>#REF!</v>
      </c>
      <c r="V809"/>
    </row>
    <row r="810" spans="1:22">
      <c r="A810" s="5" t="s">
        <v>1518</v>
      </c>
      <c r="B810" s="5">
        <v>294458</v>
      </c>
      <c r="C810" s="5" t="s">
        <v>2538</v>
      </c>
      <c r="D810" s="5" t="s">
        <v>2059</v>
      </c>
      <c r="E810" s="5" t="s">
        <v>2060</v>
      </c>
      <c r="F810" s="5" t="s">
        <v>2061</v>
      </c>
      <c r="G810" s="5" t="s">
        <v>1895</v>
      </c>
      <c r="H810" s="5" t="s">
        <v>15</v>
      </c>
      <c r="I810" s="5"/>
      <c r="J810" s="5">
        <v>377759</v>
      </c>
      <c r="K810" s="5" t="s">
        <v>2332</v>
      </c>
      <c r="L810" s="5"/>
      <c r="M810" s="5"/>
      <c r="N810" s="5"/>
      <c r="O810" s="5"/>
      <c r="P810" s="5"/>
      <c r="Q810" s="5"/>
      <c r="R810" s="5" t="s">
        <v>13</v>
      </c>
      <c r="S810" s="5"/>
      <c r="T810" s="17">
        <v>66.92</v>
      </c>
      <c r="U810" s="17" t="e">
        <f>SUM(#REF!)</f>
        <v>#REF!</v>
      </c>
      <c r="V810"/>
    </row>
    <row r="811" spans="1:22">
      <c r="A811" s="5" t="s">
        <v>1518</v>
      </c>
      <c r="B811" s="5">
        <v>294460</v>
      </c>
      <c r="C811" s="5" t="s">
        <v>2264</v>
      </c>
      <c r="D811" s="5" t="s">
        <v>2051</v>
      </c>
      <c r="E811" s="5" t="s">
        <v>1894</v>
      </c>
      <c r="F811" s="5" t="s">
        <v>1893</v>
      </c>
      <c r="G811" s="5"/>
      <c r="H811" s="5" t="s">
        <v>15</v>
      </c>
      <c r="I811" s="5"/>
      <c r="J811" s="5">
        <v>377761</v>
      </c>
      <c r="K811" s="5" t="s">
        <v>1896</v>
      </c>
      <c r="L811" s="5"/>
      <c r="M811" s="5"/>
      <c r="N811" s="5"/>
      <c r="O811" s="5"/>
      <c r="P811" s="5"/>
      <c r="Q811" s="5"/>
      <c r="R811" s="5" t="s">
        <v>13</v>
      </c>
      <c r="S811" s="5"/>
      <c r="T811" s="17">
        <v>9499.27</v>
      </c>
      <c r="U811" s="17" t="e">
        <f>SUM(#REF!)</f>
        <v>#REF!</v>
      </c>
      <c r="V811"/>
    </row>
    <row r="812" spans="1:22">
      <c r="A812" s="5" t="s">
        <v>1518</v>
      </c>
      <c r="B812" s="5">
        <v>294463</v>
      </c>
      <c r="C812" s="5" t="s">
        <v>2539</v>
      </c>
      <c r="D812" s="5" t="s">
        <v>2244</v>
      </c>
      <c r="E812" s="5" t="s">
        <v>2245</v>
      </c>
      <c r="F812" s="5" t="s">
        <v>2246</v>
      </c>
      <c r="G812" s="5" t="s">
        <v>2298</v>
      </c>
      <c r="H812" s="5" t="s">
        <v>15</v>
      </c>
      <c r="I812" s="5"/>
      <c r="J812" s="5">
        <v>377775</v>
      </c>
      <c r="K812" s="5" t="s">
        <v>2248</v>
      </c>
      <c r="L812" s="5"/>
      <c r="M812" s="5"/>
      <c r="N812" s="5"/>
      <c r="O812" s="5"/>
      <c r="P812" s="5"/>
      <c r="Q812" s="5"/>
      <c r="R812" s="5" t="s">
        <v>13</v>
      </c>
      <c r="S812" s="5"/>
      <c r="T812" s="17">
        <v>6.05</v>
      </c>
      <c r="U812" s="17" t="e">
        <f>SUM(#REF!)</f>
        <v>#REF!</v>
      </c>
      <c r="V812"/>
    </row>
    <row r="813" spans="1:22">
      <c r="A813" s="5" t="s">
        <v>1518</v>
      </c>
      <c r="B813" s="5">
        <v>294464</v>
      </c>
      <c r="C813" s="5" t="s">
        <v>2540</v>
      </c>
      <c r="D813" s="5" t="s">
        <v>2051</v>
      </c>
      <c r="E813" s="5" t="s">
        <v>1894</v>
      </c>
      <c r="F813" s="5" t="s">
        <v>1893</v>
      </c>
      <c r="G813" s="5"/>
      <c r="H813" s="5" t="s">
        <v>15</v>
      </c>
      <c r="I813" s="5"/>
      <c r="J813" s="5">
        <v>377764</v>
      </c>
      <c r="K813" s="5" t="s">
        <v>2121</v>
      </c>
      <c r="L813" s="5"/>
      <c r="M813" s="5"/>
      <c r="N813" s="5"/>
      <c r="O813" s="5"/>
      <c r="P813" s="5"/>
      <c r="Q813" s="5"/>
      <c r="R813" s="5" t="s">
        <v>13</v>
      </c>
      <c r="S813" s="5"/>
      <c r="T813" s="17">
        <v>1416.67</v>
      </c>
      <c r="U813" s="17" t="e">
        <f>SUM(#REF!)</f>
        <v>#REF!</v>
      </c>
      <c r="V813"/>
    </row>
    <row r="814" spans="1:22">
      <c r="A814" s="5" t="s">
        <v>1518</v>
      </c>
      <c r="B814" s="5">
        <v>294465</v>
      </c>
      <c r="C814" s="5" t="s">
        <v>2541</v>
      </c>
      <c r="D814" s="5" t="s">
        <v>639</v>
      </c>
      <c r="E814" s="5" t="s">
        <v>1894</v>
      </c>
      <c r="F814" s="5" t="s">
        <v>1893</v>
      </c>
      <c r="G814" s="5" t="s">
        <v>2542</v>
      </c>
      <c r="H814" s="5" t="s">
        <v>15</v>
      </c>
      <c r="I814" s="5"/>
      <c r="J814" s="5">
        <v>391716</v>
      </c>
      <c r="K814" s="5" t="s">
        <v>2543</v>
      </c>
      <c r="L814" s="5"/>
      <c r="M814" s="5"/>
      <c r="N814" s="5"/>
      <c r="O814" s="5"/>
      <c r="P814" s="5"/>
      <c r="Q814" s="5"/>
      <c r="R814" s="5" t="s">
        <v>13</v>
      </c>
      <c r="S814" s="5"/>
      <c r="T814" s="17">
        <v>14.76</v>
      </c>
      <c r="U814" s="17" t="e">
        <f>SUM(#REF!)</f>
        <v>#REF!</v>
      </c>
      <c r="V814"/>
    </row>
    <row r="815" spans="1:22">
      <c r="A815" s="5" t="s">
        <v>1518</v>
      </c>
      <c r="B815" s="5">
        <v>294466</v>
      </c>
      <c r="C815" s="5" t="s">
        <v>2135</v>
      </c>
      <c r="D815" s="5" t="s">
        <v>2051</v>
      </c>
      <c r="E815" s="5" t="s">
        <v>1894</v>
      </c>
      <c r="F815" s="5" t="s">
        <v>1893</v>
      </c>
      <c r="G815" s="5" t="s">
        <v>2544</v>
      </c>
      <c r="H815" s="5" t="s">
        <v>15</v>
      </c>
      <c r="I815" s="5"/>
      <c r="J815" s="5">
        <v>377766</v>
      </c>
      <c r="K815" s="5" t="s">
        <v>2146</v>
      </c>
      <c r="L815" s="5"/>
      <c r="M815" s="5"/>
      <c r="N815" s="5"/>
      <c r="O815" s="5"/>
      <c r="P815" s="5"/>
      <c r="Q815" s="5"/>
      <c r="R815" s="5" t="s">
        <v>13</v>
      </c>
      <c r="S815" s="5"/>
      <c r="T815" s="17">
        <v>5588.61</v>
      </c>
      <c r="U815" s="17" t="e">
        <f>SUM(#REF!)</f>
        <v>#REF!</v>
      </c>
      <c r="V815"/>
    </row>
    <row r="816" spans="1:22">
      <c r="A816" s="5" t="s">
        <v>1518</v>
      </c>
      <c r="B816" s="5">
        <v>294473</v>
      </c>
      <c r="C816" s="5" t="s">
        <v>2545</v>
      </c>
      <c r="D816" s="5" t="s">
        <v>1989</v>
      </c>
      <c r="E816" s="5" t="s">
        <v>2164</v>
      </c>
      <c r="F816" s="5" t="s">
        <v>2013</v>
      </c>
      <c r="G816" s="5" t="s">
        <v>2546</v>
      </c>
      <c r="H816" s="5" t="s">
        <v>15</v>
      </c>
      <c r="I816" s="5"/>
      <c r="J816" s="5">
        <v>377772</v>
      </c>
      <c r="K816" s="5" t="s">
        <v>2547</v>
      </c>
      <c r="L816" s="5"/>
      <c r="M816" s="5"/>
      <c r="N816" s="5"/>
      <c r="O816" s="5"/>
      <c r="P816" s="5"/>
      <c r="Q816" s="5"/>
      <c r="R816" s="5" t="s">
        <v>13</v>
      </c>
      <c r="S816" s="5"/>
      <c r="T816" s="17">
        <v>36</v>
      </c>
      <c r="U816" s="17" t="e">
        <f>SUM(#REF!)</f>
        <v>#REF!</v>
      </c>
      <c r="V816"/>
    </row>
    <row r="817" spans="1:22">
      <c r="A817" s="5" t="s">
        <v>1518</v>
      </c>
      <c r="B817" s="5">
        <v>294474</v>
      </c>
      <c r="C817" s="5" t="s">
        <v>2548</v>
      </c>
      <c r="D817" s="5" t="s">
        <v>2549</v>
      </c>
      <c r="E817" s="5" t="s">
        <v>2531</v>
      </c>
      <c r="F817" s="5" t="s">
        <v>2531</v>
      </c>
      <c r="G817" s="5" t="s">
        <v>2550</v>
      </c>
      <c r="H817" s="5" t="s">
        <v>15</v>
      </c>
      <c r="I817" s="5"/>
      <c r="J817" s="5">
        <v>377773</v>
      </c>
      <c r="K817" s="5" t="s">
        <v>1790</v>
      </c>
      <c r="L817" s="5"/>
      <c r="M817" s="5"/>
      <c r="N817" s="5"/>
      <c r="O817" s="5"/>
      <c r="P817" s="5"/>
      <c r="Q817" s="5"/>
      <c r="R817" s="5" t="s">
        <v>13</v>
      </c>
      <c r="S817" s="5"/>
      <c r="T817" s="17">
        <v>8.33</v>
      </c>
      <c r="U817" s="17" t="e">
        <f>SUM(#REF!)</f>
        <v>#REF!</v>
      </c>
      <c r="V817"/>
    </row>
    <row r="818" spans="1:22">
      <c r="A818" s="5" t="s">
        <v>1518</v>
      </c>
      <c r="B818" s="5">
        <v>294476</v>
      </c>
      <c r="C818" s="5" t="s">
        <v>2551</v>
      </c>
      <c r="D818" s="5" t="s">
        <v>2244</v>
      </c>
      <c r="E818" s="5" t="s">
        <v>2245</v>
      </c>
      <c r="F818" s="5" t="s">
        <v>2246</v>
      </c>
      <c r="G818" s="5"/>
      <c r="H818" s="5" t="s">
        <v>15</v>
      </c>
      <c r="I818" s="5"/>
      <c r="J818" s="5">
        <v>377776</v>
      </c>
      <c r="K818" s="5" t="s">
        <v>2552</v>
      </c>
      <c r="L818" s="5"/>
      <c r="M818" s="5"/>
      <c r="N818" s="5"/>
      <c r="O818" s="5"/>
      <c r="P818" s="5"/>
      <c r="Q818" s="5"/>
      <c r="R818" s="5" t="s">
        <v>13</v>
      </c>
      <c r="S818" s="5"/>
      <c r="T818" s="17">
        <v>11100.05</v>
      </c>
      <c r="U818" s="17" t="e">
        <f>SUM(#REF!)</f>
        <v>#REF!</v>
      </c>
      <c r="V818"/>
    </row>
    <row r="819" spans="1:22">
      <c r="A819" s="5" t="s">
        <v>1518</v>
      </c>
      <c r="B819" s="5">
        <v>294477</v>
      </c>
      <c r="C819" s="5" t="s">
        <v>2553</v>
      </c>
      <c r="D819" s="5" t="s">
        <v>2554</v>
      </c>
      <c r="E819" s="5" t="s">
        <v>1848</v>
      </c>
      <c r="F819" s="5" t="s">
        <v>1848</v>
      </c>
      <c r="G819" s="5" t="s">
        <v>2555</v>
      </c>
      <c r="H819" s="5" t="s">
        <v>15</v>
      </c>
      <c r="I819" s="5"/>
      <c r="J819" s="5">
        <v>377777</v>
      </c>
      <c r="K819" s="5" t="s">
        <v>1872</v>
      </c>
      <c r="L819" s="5"/>
      <c r="M819" s="5"/>
      <c r="N819" s="5"/>
      <c r="O819" s="5"/>
      <c r="P819" s="5"/>
      <c r="Q819" s="5"/>
      <c r="R819" s="5" t="s">
        <v>13</v>
      </c>
      <c r="S819" s="5"/>
      <c r="T819" s="17">
        <v>8.33</v>
      </c>
      <c r="U819" s="17" t="e">
        <f>SUM(#REF!)</f>
        <v>#REF!</v>
      </c>
      <c r="V819"/>
    </row>
    <row r="820" spans="1:22">
      <c r="A820" s="5" t="s">
        <v>1518</v>
      </c>
      <c r="B820" s="5">
        <v>294478</v>
      </c>
      <c r="C820" s="5" t="s">
        <v>2556</v>
      </c>
      <c r="D820" s="5" t="s">
        <v>2059</v>
      </c>
      <c r="E820" s="5" t="s">
        <v>2060</v>
      </c>
      <c r="F820" s="5" t="s">
        <v>2061</v>
      </c>
      <c r="G820" s="5" t="s">
        <v>2557</v>
      </c>
      <c r="H820" s="5" t="s">
        <v>15</v>
      </c>
      <c r="I820" s="5"/>
      <c r="J820" s="5">
        <v>377778</v>
      </c>
      <c r="K820" s="5" t="s">
        <v>2558</v>
      </c>
      <c r="L820" s="5"/>
      <c r="M820" s="5"/>
      <c r="N820" s="5"/>
      <c r="O820" s="5"/>
      <c r="P820" s="5"/>
      <c r="Q820" s="5"/>
      <c r="R820" s="5" t="s">
        <v>13</v>
      </c>
      <c r="S820" s="5"/>
      <c r="T820" s="17">
        <v>18624.169999999998</v>
      </c>
      <c r="U820" s="17" t="e">
        <f>SUM(#REF!)</f>
        <v>#REF!</v>
      </c>
      <c r="V820"/>
    </row>
    <row r="821" spans="1:22">
      <c r="A821" s="5" t="s">
        <v>1518</v>
      </c>
      <c r="B821" s="5">
        <v>294480</v>
      </c>
      <c r="C821" s="5" t="s">
        <v>2098</v>
      </c>
      <c r="D821" s="5" t="s">
        <v>2059</v>
      </c>
      <c r="E821" s="5" t="s">
        <v>2060</v>
      </c>
      <c r="F821" s="5" t="s">
        <v>2061</v>
      </c>
      <c r="G821" s="5"/>
      <c r="H821" s="5" t="s">
        <v>15</v>
      </c>
      <c r="I821" s="5"/>
      <c r="J821" s="5">
        <v>377780</v>
      </c>
      <c r="K821" s="5" t="s">
        <v>2332</v>
      </c>
      <c r="L821" s="5"/>
      <c r="M821" s="5"/>
      <c r="N821" s="5"/>
      <c r="O821" s="5"/>
      <c r="P821" s="5"/>
      <c r="Q821" s="5"/>
      <c r="R821" s="5" t="s">
        <v>13</v>
      </c>
      <c r="S821" s="5"/>
      <c r="T821" s="17">
        <v>11001.88</v>
      </c>
      <c r="U821" s="17" t="e">
        <f>SUM(#REF!)</f>
        <v>#REF!</v>
      </c>
      <c r="V821"/>
    </row>
    <row r="822" spans="1:22">
      <c r="A822" s="5" t="s">
        <v>1518</v>
      </c>
      <c r="B822" s="5">
        <v>294483</v>
      </c>
      <c r="C822" s="5" t="s">
        <v>2559</v>
      </c>
      <c r="D822" s="5" t="s">
        <v>2059</v>
      </c>
      <c r="E822" s="5" t="s">
        <v>2060</v>
      </c>
      <c r="F822" s="5" t="s">
        <v>2061</v>
      </c>
      <c r="G822" s="5" t="s">
        <v>2560</v>
      </c>
      <c r="H822" s="5" t="s">
        <v>15</v>
      </c>
      <c r="I822" s="5"/>
      <c r="J822" s="5">
        <v>377782</v>
      </c>
      <c r="K822" s="5" t="s">
        <v>2332</v>
      </c>
      <c r="L822" s="5"/>
      <c r="M822" s="5"/>
      <c r="N822" s="5"/>
      <c r="O822" s="5"/>
      <c r="P822" s="5"/>
      <c r="Q822" s="5"/>
      <c r="R822" s="5" t="s">
        <v>13</v>
      </c>
      <c r="S822" s="5"/>
      <c r="T822" s="17">
        <v>109.25</v>
      </c>
      <c r="U822" s="17" t="e">
        <f>SUM(#REF!)</f>
        <v>#REF!</v>
      </c>
      <c r="V822"/>
    </row>
    <row r="823" spans="1:22">
      <c r="A823" s="5" t="s">
        <v>1518</v>
      </c>
      <c r="B823" s="5">
        <v>294485</v>
      </c>
      <c r="C823" s="5" t="s">
        <v>2505</v>
      </c>
      <c r="D823" s="5" t="s">
        <v>2059</v>
      </c>
      <c r="E823" s="5" t="s">
        <v>2060</v>
      </c>
      <c r="F823" s="5" t="s">
        <v>2061</v>
      </c>
      <c r="G823" s="5" t="s">
        <v>2561</v>
      </c>
      <c r="H823" s="5" t="s">
        <v>15</v>
      </c>
      <c r="I823" s="5"/>
      <c r="J823" s="5">
        <v>377784</v>
      </c>
      <c r="K823" s="5" t="s">
        <v>2562</v>
      </c>
      <c r="L823" s="5"/>
      <c r="M823" s="5"/>
      <c r="N823" s="5"/>
      <c r="O823" s="5"/>
      <c r="P823" s="5"/>
      <c r="Q823" s="5"/>
      <c r="R823" s="5" t="s">
        <v>13</v>
      </c>
      <c r="S823" s="5"/>
      <c r="T823" s="17">
        <v>99.32</v>
      </c>
      <c r="U823" s="17" t="e">
        <f>SUM(#REF!)</f>
        <v>#REF!</v>
      </c>
      <c r="V823"/>
    </row>
    <row r="824" spans="1:22">
      <c r="A824" s="5" t="s">
        <v>1518</v>
      </c>
      <c r="B824" s="5">
        <v>294486</v>
      </c>
      <c r="C824" s="5" t="s">
        <v>2563</v>
      </c>
      <c r="D824" s="5" t="s">
        <v>2059</v>
      </c>
      <c r="E824" s="5" t="s">
        <v>2060</v>
      </c>
      <c r="F824" s="5" t="s">
        <v>2061</v>
      </c>
      <c r="G824" s="5"/>
      <c r="H824" s="5" t="s">
        <v>17</v>
      </c>
      <c r="I824" s="5" t="s">
        <v>469</v>
      </c>
      <c r="J824" s="5">
        <v>377786</v>
      </c>
      <c r="K824" s="5" t="s">
        <v>2379</v>
      </c>
      <c r="L824" s="5"/>
      <c r="M824" s="5"/>
      <c r="N824" s="5"/>
      <c r="O824" s="5"/>
      <c r="P824" s="5"/>
      <c r="Q824" s="5"/>
      <c r="R824" s="5" t="s">
        <v>13</v>
      </c>
      <c r="S824" s="5"/>
      <c r="T824" s="17">
        <v>109.25</v>
      </c>
      <c r="U824" s="17" t="e">
        <f>SUM(#REF!)</f>
        <v>#REF!</v>
      </c>
      <c r="V824"/>
    </row>
    <row r="825" spans="1:22">
      <c r="A825" s="5" t="s">
        <v>1518</v>
      </c>
      <c r="B825" s="5">
        <v>294487</v>
      </c>
      <c r="C825" s="5" t="s">
        <v>2564</v>
      </c>
      <c r="D825" s="5" t="s">
        <v>2565</v>
      </c>
      <c r="E825" s="5" t="s">
        <v>2566</v>
      </c>
      <c r="F825" s="5" t="s">
        <v>1881</v>
      </c>
      <c r="G825" s="5" t="s">
        <v>2567</v>
      </c>
      <c r="H825" s="5" t="s">
        <v>15</v>
      </c>
      <c r="I825" s="5"/>
      <c r="J825" s="5">
        <v>377787</v>
      </c>
      <c r="K825" s="5" t="s">
        <v>2568</v>
      </c>
      <c r="L825" s="5"/>
      <c r="M825" s="5"/>
      <c r="N825" s="5"/>
      <c r="O825" s="5"/>
      <c r="P825" s="5"/>
      <c r="Q825" s="5"/>
      <c r="R825" s="5" t="s">
        <v>13</v>
      </c>
      <c r="S825" s="5"/>
      <c r="T825" s="17">
        <v>8.33</v>
      </c>
      <c r="U825" s="17" t="e">
        <f>SUM(#REF!)</f>
        <v>#REF!</v>
      </c>
      <c r="V825"/>
    </row>
    <row r="826" spans="1:22">
      <c r="A826" s="5" t="s">
        <v>1518</v>
      </c>
      <c r="B826" s="5">
        <v>294488</v>
      </c>
      <c r="C826" s="5" t="s">
        <v>2569</v>
      </c>
      <c r="D826" s="5" t="s">
        <v>2059</v>
      </c>
      <c r="E826" s="5" t="s">
        <v>2060</v>
      </c>
      <c r="F826" s="5" t="s">
        <v>2061</v>
      </c>
      <c r="G826" s="5"/>
      <c r="H826" s="5" t="s">
        <v>15</v>
      </c>
      <c r="I826" s="5"/>
      <c r="J826" s="5">
        <v>377788</v>
      </c>
      <c r="K826" s="5" t="s">
        <v>2570</v>
      </c>
      <c r="L826" s="5"/>
      <c r="M826" s="5"/>
      <c r="N826" s="5"/>
      <c r="O826" s="5"/>
      <c r="P826" s="5"/>
      <c r="Q826" s="5"/>
      <c r="R826" s="5" t="s">
        <v>13</v>
      </c>
      <c r="S826" s="5"/>
      <c r="T826" s="17">
        <v>126.92</v>
      </c>
      <c r="U826" s="17" t="e">
        <f>SUM(#REF!)</f>
        <v>#REF!</v>
      </c>
      <c r="V826"/>
    </row>
    <row r="827" spans="1:22">
      <c r="A827" s="5" t="s">
        <v>1518</v>
      </c>
      <c r="B827" s="5">
        <v>294490</v>
      </c>
      <c r="C827" s="5" t="s">
        <v>2571</v>
      </c>
      <c r="D827" s="5" t="s">
        <v>2059</v>
      </c>
      <c r="E827" s="5" t="s">
        <v>2060</v>
      </c>
      <c r="F827" s="5" t="s">
        <v>2061</v>
      </c>
      <c r="G827" s="5" t="s">
        <v>2572</v>
      </c>
      <c r="H827" s="5" t="s">
        <v>15</v>
      </c>
      <c r="I827" s="5"/>
      <c r="J827" s="5">
        <v>377790</v>
      </c>
      <c r="K827" s="5" t="s">
        <v>2570</v>
      </c>
      <c r="L827" s="5"/>
      <c r="M827" s="5"/>
      <c r="N827" s="5"/>
      <c r="O827" s="5"/>
      <c r="P827" s="5"/>
      <c r="Q827" s="5"/>
      <c r="R827" s="5" t="s">
        <v>13</v>
      </c>
      <c r="S827" s="5"/>
      <c r="T827" s="17">
        <v>101.31</v>
      </c>
      <c r="U827" s="17" t="e">
        <f>SUM(#REF!)</f>
        <v>#REF!</v>
      </c>
      <c r="V827"/>
    </row>
    <row r="828" spans="1:22">
      <c r="A828" s="5" t="s">
        <v>1518</v>
      </c>
      <c r="B828" s="5">
        <v>294498</v>
      </c>
      <c r="C828" s="5" t="s">
        <v>2573</v>
      </c>
      <c r="D828" s="5" t="s">
        <v>1935</v>
      </c>
      <c r="E828" s="5" t="s">
        <v>1861</v>
      </c>
      <c r="F828" s="5" t="s">
        <v>2574</v>
      </c>
      <c r="G828" s="5" t="s">
        <v>2575</v>
      </c>
      <c r="H828" s="5" t="s">
        <v>15</v>
      </c>
      <c r="I828" s="5"/>
      <c r="J828" s="5">
        <v>377795</v>
      </c>
      <c r="K828" s="5" t="s">
        <v>2576</v>
      </c>
      <c r="L828" s="5"/>
      <c r="M828" s="5"/>
      <c r="N828" s="5"/>
      <c r="O828" s="5"/>
      <c r="P828" s="5"/>
      <c r="Q828" s="5"/>
      <c r="R828" s="5" t="s">
        <v>13</v>
      </c>
      <c r="S828" s="5"/>
      <c r="T828" s="17">
        <v>743.91</v>
      </c>
      <c r="U828" s="17" t="e">
        <f>SUM(#REF!)</f>
        <v>#REF!</v>
      </c>
      <c r="V828"/>
    </row>
    <row r="829" spans="1:22">
      <c r="A829" s="5" t="s">
        <v>1518</v>
      </c>
      <c r="B829" s="5">
        <v>294499</v>
      </c>
      <c r="C829" s="5" t="s">
        <v>2577</v>
      </c>
      <c r="D829" s="5" t="s">
        <v>2578</v>
      </c>
      <c r="E829" s="5" t="s">
        <v>1864</v>
      </c>
      <c r="F829" s="5" t="s">
        <v>1864</v>
      </c>
      <c r="G829" s="5" t="s">
        <v>2575</v>
      </c>
      <c r="H829" s="5" t="s">
        <v>15</v>
      </c>
      <c r="I829" s="5"/>
      <c r="J829" s="5">
        <v>377797</v>
      </c>
      <c r="K829" s="5" t="s">
        <v>2576</v>
      </c>
      <c r="L829" s="5"/>
      <c r="M829" s="5"/>
      <c r="N829" s="5"/>
      <c r="O829" s="5"/>
      <c r="P829" s="5"/>
      <c r="Q829" s="5"/>
      <c r="R829" s="5" t="s">
        <v>13</v>
      </c>
      <c r="S829" s="5"/>
      <c r="T829" s="17">
        <v>209.32</v>
      </c>
      <c r="U829" s="17" t="e">
        <f>SUM(#REF!)</f>
        <v>#REF!</v>
      </c>
      <c r="V829"/>
    </row>
    <row r="830" spans="1:22">
      <c r="A830" s="5" t="s">
        <v>1518</v>
      </c>
      <c r="B830" s="5">
        <v>294501</v>
      </c>
      <c r="C830" s="5" t="s">
        <v>2579</v>
      </c>
      <c r="D830" s="5" t="s">
        <v>1935</v>
      </c>
      <c r="E830" s="5" t="s">
        <v>1861</v>
      </c>
      <c r="F830" s="5" t="s">
        <v>1862</v>
      </c>
      <c r="G830" s="5" t="s">
        <v>2575</v>
      </c>
      <c r="H830" s="5" t="s">
        <v>15</v>
      </c>
      <c r="I830" s="5"/>
      <c r="J830" s="5">
        <v>377798</v>
      </c>
      <c r="K830" s="5" t="s">
        <v>2576</v>
      </c>
      <c r="L830" s="5"/>
      <c r="M830" s="5"/>
      <c r="N830" s="5"/>
      <c r="O830" s="5"/>
      <c r="P830" s="5"/>
      <c r="Q830" s="5"/>
      <c r="R830" s="5" t="s">
        <v>13</v>
      </c>
      <c r="S830" s="5"/>
      <c r="T830" s="17">
        <v>524.62</v>
      </c>
      <c r="U830" s="17" t="e">
        <f>SUM(#REF!)</f>
        <v>#REF!</v>
      </c>
      <c r="V830"/>
    </row>
    <row r="831" spans="1:22">
      <c r="A831" s="5" t="s">
        <v>1518</v>
      </c>
      <c r="B831" s="5">
        <v>294502</v>
      </c>
      <c r="C831" s="5" t="s">
        <v>1845</v>
      </c>
      <c r="D831" s="5" t="s">
        <v>2580</v>
      </c>
      <c r="E831" s="5" t="s">
        <v>1847</v>
      </c>
      <c r="F831" s="5" t="s">
        <v>1848</v>
      </c>
      <c r="G831" s="5" t="s">
        <v>610</v>
      </c>
      <c r="H831" s="5" t="s">
        <v>24</v>
      </c>
      <c r="I831" s="5" t="s">
        <v>25</v>
      </c>
      <c r="J831" s="5">
        <v>377799</v>
      </c>
      <c r="K831" s="5" t="s">
        <v>2581</v>
      </c>
      <c r="L831" s="5"/>
      <c r="M831" s="5"/>
      <c r="N831" s="5"/>
      <c r="O831" s="5"/>
      <c r="P831" s="5"/>
      <c r="Q831" s="5"/>
      <c r="R831" s="5" t="s">
        <v>13</v>
      </c>
      <c r="S831" s="5"/>
      <c r="T831" s="17">
        <v>200</v>
      </c>
      <c r="U831" s="17" t="e">
        <f>SUM(#REF!)</f>
        <v>#REF!</v>
      </c>
      <c r="V831"/>
    </row>
    <row r="832" spans="1:22">
      <c r="A832" s="5" t="s">
        <v>1518</v>
      </c>
      <c r="B832" s="5">
        <v>294503</v>
      </c>
      <c r="C832" s="5" t="s">
        <v>1845</v>
      </c>
      <c r="D832" s="5" t="s">
        <v>2582</v>
      </c>
      <c r="E832" s="5" t="s">
        <v>1847</v>
      </c>
      <c r="F832" s="5" t="s">
        <v>1848</v>
      </c>
      <c r="G832" s="5" t="s">
        <v>610</v>
      </c>
      <c r="H832" s="5" t="s">
        <v>24</v>
      </c>
      <c r="I832" s="5" t="s">
        <v>25</v>
      </c>
      <c r="J832" s="5">
        <v>377800</v>
      </c>
      <c r="K832" s="5" t="s">
        <v>2583</v>
      </c>
      <c r="L832" s="5"/>
      <c r="M832" s="5"/>
      <c r="N832" s="5"/>
      <c r="O832" s="5"/>
      <c r="P832" s="5"/>
      <c r="Q832" s="5"/>
      <c r="R832" s="5" t="s">
        <v>13</v>
      </c>
      <c r="S832" s="5"/>
      <c r="T832" s="17">
        <v>200</v>
      </c>
      <c r="U832" s="17" t="e">
        <f>SUM(#REF!)</f>
        <v>#REF!</v>
      </c>
      <c r="V832"/>
    </row>
    <row r="833" spans="1:22">
      <c r="A833" s="5" t="s">
        <v>1518</v>
      </c>
      <c r="B833" s="5">
        <v>294504</v>
      </c>
      <c r="C833" s="5" t="s">
        <v>1845</v>
      </c>
      <c r="D833" s="5" t="s">
        <v>2584</v>
      </c>
      <c r="E833" s="5" t="s">
        <v>1847</v>
      </c>
      <c r="F833" s="5" t="s">
        <v>1848</v>
      </c>
      <c r="G833" s="5" t="s">
        <v>2585</v>
      </c>
      <c r="H833" s="5" t="s">
        <v>24</v>
      </c>
      <c r="I833" s="5" t="s">
        <v>25</v>
      </c>
      <c r="J833" s="5">
        <v>377801</v>
      </c>
      <c r="K833" s="5" t="s">
        <v>2586</v>
      </c>
      <c r="L833" s="5"/>
      <c r="M833" s="5"/>
      <c r="N833" s="5"/>
      <c r="O833" s="5"/>
      <c r="P833" s="5"/>
      <c r="Q833" s="5"/>
      <c r="R833" s="5" t="s">
        <v>13</v>
      </c>
      <c r="S833" s="5"/>
      <c r="T833" s="17">
        <v>200</v>
      </c>
      <c r="U833" s="17" t="e">
        <f>SUM(#REF!)</f>
        <v>#REF!</v>
      </c>
      <c r="V833"/>
    </row>
    <row r="834" spans="1:22">
      <c r="A834" s="5" t="s">
        <v>1518</v>
      </c>
      <c r="B834" s="5">
        <v>294505</v>
      </c>
      <c r="C834" s="5" t="s">
        <v>2587</v>
      </c>
      <c r="D834" s="5" t="s">
        <v>2059</v>
      </c>
      <c r="E834" s="5" t="s">
        <v>2060</v>
      </c>
      <c r="F834" s="5" t="s">
        <v>2061</v>
      </c>
      <c r="G834" s="5"/>
      <c r="H834" s="5" t="s">
        <v>15</v>
      </c>
      <c r="I834" s="5"/>
      <c r="J834" s="5">
        <v>377802</v>
      </c>
      <c r="K834" s="5" t="s">
        <v>2063</v>
      </c>
      <c r="L834" s="5"/>
      <c r="M834" s="5"/>
      <c r="N834" s="5"/>
      <c r="O834" s="5"/>
      <c r="P834" s="5"/>
      <c r="Q834" s="5"/>
      <c r="R834" s="5" t="s">
        <v>13</v>
      </c>
      <c r="S834" s="5"/>
      <c r="T834" s="17">
        <v>120.21</v>
      </c>
      <c r="U834" s="17" t="e">
        <f>SUM(#REF!)</f>
        <v>#REF!</v>
      </c>
      <c r="V834"/>
    </row>
    <row r="835" spans="1:22">
      <c r="A835" s="5" t="s">
        <v>1518</v>
      </c>
      <c r="B835" s="5">
        <v>294506</v>
      </c>
      <c r="C835" s="5" t="s">
        <v>1845</v>
      </c>
      <c r="D835" s="5" t="s">
        <v>2588</v>
      </c>
      <c r="E835" s="5" t="s">
        <v>1847</v>
      </c>
      <c r="F835" s="5" t="s">
        <v>1848</v>
      </c>
      <c r="G835" s="5" t="s">
        <v>610</v>
      </c>
      <c r="H835" s="5" t="s">
        <v>24</v>
      </c>
      <c r="I835" s="5" t="s">
        <v>25</v>
      </c>
      <c r="J835" s="5">
        <v>377803</v>
      </c>
      <c r="K835" s="5" t="s">
        <v>2589</v>
      </c>
      <c r="L835" s="5"/>
      <c r="M835" s="5"/>
      <c r="N835" s="5"/>
      <c r="O835" s="5"/>
      <c r="P835" s="5"/>
      <c r="Q835" s="5"/>
      <c r="R835" s="5" t="s">
        <v>13</v>
      </c>
      <c r="S835" s="5"/>
      <c r="T835" s="17">
        <v>200</v>
      </c>
      <c r="U835" s="17" t="e">
        <f>SUM(#REF!)</f>
        <v>#REF!</v>
      </c>
      <c r="V835"/>
    </row>
    <row r="836" spans="1:22">
      <c r="A836" s="5" t="s">
        <v>1518</v>
      </c>
      <c r="B836" s="5">
        <v>294508</v>
      </c>
      <c r="C836" s="5" t="s">
        <v>1845</v>
      </c>
      <c r="D836" s="5" t="s">
        <v>2590</v>
      </c>
      <c r="E836" s="5" t="s">
        <v>1847</v>
      </c>
      <c r="F836" s="5" t="s">
        <v>1848</v>
      </c>
      <c r="G836" s="5" t="s">
        <v>2591</v>
      </c>
      <c r="H836" s="5" t="s">
        <v>24</v>
      </c>
      <c r="I836" s="5" t="s">
        <v>25</v>
      </c>
      <c r="J836" s="5">
        <v>377805</v>
      </c>
      <c r="K836" s="5" t="s">
        <v>2592</v>
      </c>
      <c r="L836" s="5"/>
      <c r="M836" s="5"/>
      <c r="N836" s="5"/>
      <c r="O836" s="5"/>
      <c r="P836" s="5"/>
      <c r="Q836" s="5"/>
      <c r="R836" s="5" t="s">
        <v>13</v>
      </c>
      <c r="S836" s="5"/>
      <c r="T836" s="17">
        <v>200</v>
      </c>
      <c r="U836" s="17" t="e">
        <f>SUM(#REF!)</f>
        <v>#REF!</v>
      </c>
      <c r="V836"/>
    </row>
    <row r="837" spans="1:22">
      <c r="A837" s="5" t="s">
        <v>1518</v>
      </c>
      <c r="B837" s="5">
        <v>294509</v>
      </c>
      <c r="C837" s="5" t="s">
        <v>2571</v>
      </c>
      <c r="D837" s="5" t="s">
        <v>2593</v>
      </c>
      <c r="E837" s="5" t="s">
        <v>2060</v>
      </c>
      <c r="F837" s="5" t="s">
        <v>2061</v>
      </c>
      <c r="G837" s="5" t="s">
        <v>2594</v>
      </c>
      <c r="H837" s="5" t="s">
        <v>15</v>
      </c>
      <c r="I837" s="5"/>
      <c r="J837" s="5">
        <v>377806</v>
      </c>
      <c r="K837" s="5" t="s">
        <v>2063</v>
      </c>
      <c r="L837" s="5"/>
      <c r="M837" s="5"/>
      <c r="N837" s="5"/>
      <c r="O837" s="5"/>
      <c r="P837" s="5"/>
      <c r="Q837" s="5"/>
      <c r="R837" s="5" t="s">
        <v>13</v>
      </c>
      <c r="S837" s="5"/>
      <c r="T837" s="17">
        <v>78.53</v>
      </c>
      <c r="U837" s="17" t="e">
        <f>SUM(#REF!)</f>
        <v>#REF!</v>
      </c>
      <c r="V837"/>
    </row>
    <row r="838" spans="1:22">
      <c r="A838" s="5" t="s">
        <v>1518</v>
      </c>
      <c r="B838" s="5">
        <v>294510</v>
      </c>
      <c r="C838" s="5" t="s">
        <v>1845</v>
      </c>
      <c r="D838" s="5" t="s">
        <v>1210</v>
      </c>
      <c r="E838" s="5" t="s">
        <v>1847</v>
      </c>
      <c r="F838" s="5" t="s">
        <v>1848</v>
      </c>
      <c r="G838" s="5" t="s">
        <v>2595</v>
      </c>
      <c r="H838" s="5" t="s">
        <v>24</v>
      </c>
      <c r="I838" s="5" t="s">
        <v>25</v>
      </c>
      <c r="J838" s="5">
        <v>377807</v>
      </c>
      <c r="K838" s="5" t="s">
        <v>2596</v>
      </c>
      <c r="L838" s="5"/>
      <c r="M838" s="5"/>
      <c r="N838" s="5"/>
      <c r="O838" s="5"/>
      <c r="P838" s="5"/>
      <c r="Q838" s="5"/>
      <c r="R838" s="5" t="s">
        <v>13</v>
      </c>
      <c r="S838" s="5"/>
      <c r="T838" s="17">
        <v>1223.17</v>
      </c>
      <c r="U838" s="17" t="e">
        <f>SUM(#REF!)</f>
        <v>#REF!</v>
      </c>
      <c r="V838"/>
    </row>
    <row r="839" spans="1:22">
      <c r="A839" s="5" t="s">
        <v>1518</v>
      </c>
      <c r="B839" s="5">
        <v>294511</v>
      </c>
      <c r="C839" s="5" t="s">
        <v>1845</v>
      </c>
      <c r="D839" s="5" t="s">
        <v>2597</v>
      </c>
      <c r="E839" s="5" t="s">
        <v>1847</v>
      </c>
      <c r="F839" s="5" t="s">
        <v>1848</v>
      </c>
      <c r="G839" s="5" t="s">
        <v>610</v>
      </c>
      <c r="H839" s="5" t="s">
        <v>24</v>
      </c>
      <c r="I839" s="5" t="s">
        <v>25</v>
      </c>
      <c r="J839" s="5">
        <v>377808</v>
      </c>
      <c r="K839" s="5" t="s">
        <v>2598</v>
      </c>
      <c r="L839" s="5"/>
      <c r="M839" s="5"/>
      <c r="N839" s="5"/>
      <c r="O839" s="5"/>
      <c r="P839" s="5"/>
      <c r="Q839" s="5"/>
      <c r="R839" s="5" t="s">
        <v>13</v>
      </c>
      <c r="S839" s="5"/>
      <c r="T839" s="17">
        <v>200</v>
      </c>
      <c r="U839" s="17" t="e">
        <f>SUM(#REF!)</f>
        <v>#REF!</v>
      </c>
      <c r="V839"/>
    </row>
    <row r="840" spans="1:22">
      <c r="A840" s="5" t="s">
        <v>1518</v>
      </c>
      <c r="B840" s="5">
        <v>294512</v>
      </c>
      <c r="C840" s="5" t="s">
        <v>1845</v>
      </c>
      <c r="D840" s="5" t="s">
        <v>2599</v>
      </c>
      <c r="E840" s="5" t="s">
        <v>1847</v>
      </c>
      <c r="F840" s="5" t="s">
        <v>1848</v>
      </c>
      <c r="G840" s="5" t="s">
        <v>610</v>
      </c>
      <c r="H840" s="5" t="s">
        <v>24</v>
      </c>
      <c r="I840" s="5" t="s">
        <v>25</v>
      </c>
      <c r="J840" s="5">
        <v>377809</v>
      </c>
      <c r="K840" s="5" t="s">
        <v>2600</v>
      </c>
      <c r="L840" s="5"/>
      <c r="M840" s="5"/>
      <c r="N840" s="5"/>
      <c r="O840" s="5"/>
      <c r="P840" s="5"/>
      <c r="Q840" s="5"/>
      <c r="R840" s="5" t="s">
        <v>13</v>
      </c>
      <c r="S840" s="5"/>
      <c r="T840" s="17">
        <v>200</v>
      </c>
      <c r="U840" s="17" t="e">
        <f>SUM(#REF!)</f>
        <v>#REF!</v>
      </c>
      <c r="V840"/>
    </row>
    <row r="841" spans="1:22">
      <c r="A841" s="5" t="s">
        <v>1518</v>
      </c>
      <c r="B841" s="5">
        <v>294522</v>
      </c>
      <c r="C841" s="5" t="s">
        <v>2601</v>
      </c>
      <c r="D841" s="5" t="s">
        <v>2602</v>
      </c>
      <c r="E841" s="5" t="s">
        <v>2603</v>
      </c>
      <c r="F841" s="5" t="s">
        <v>2320</v>
      </c>
      <c r="G841" s="5" t="s">
        <v>2604</v>
      </c>
      <c r="H841" s="5" t="s">
        <v>15</v>
      </c>
      <c r="I841" s="5"/>
      <c r="J841" s="5">
        <v>377822</v>
      </c>
      <c r="K841" s="5" t="s">
        <v>1790</v>
      </c>
      <c r="L841" s="5"/>
      <c r="M841" s="5"/>
      <c r="N841" s="5"/>
      <c r="O841" s="5"/>
      <c r="P841" s="5"/>
      <c r="Q841" s="5"/>
      <c r="R841" s="5" t="s">
        <v>13</v>
      </c>
      <c r="S841" s="5"/>
      <c r="T841" s="17">
        <v>8.33</v>
      </c>
      <c r="U841" s="17" t="e">
        <f>SUM(#REF!)</f>
        <v>#REF!</v>
      </c>
      <c r="V841"/>
    </row>
    <row r="842" spans="1:22">
      <c r="A842" s="5" t="s">
        <v>1518</v>
      </c>
      <c r="B842" s="5">
        <v>294526</v>
      </c>
      <c r="C842" s="5" t="s">
        <v>2605</v>
      </c>
      <c r="D842" s="5" t="s">
        <v>1866</v>
      </c>
      <c r="E842" s="5" t="s">
        <v>1861</v>
      </c>
      <c r="F842" s="5" t="s">
        <v>1862</v>
      </c>
      <c r="G842" s="5"/>
      <c r="H842" s="5" t="s">
        <v>15</v>
      </c>
      <c r="I842" s="5"/>
      <c r="J842" s="5">
        <v>377826</v>
      </c>
      <c r="K842" s="5" t="s">
        <v>1867</v>
      </c>
      <c r="L842" s="5"/>
      <c r="M842" s="5"/>
      <c r="N842" s="5"/>
      <c r="O842" s="5"/>
      <c r="P842" s="5"/>
      <c r="Q842" s="5"/>
      <c r="R842" s="5" t="s">
        <v>13</v>
      </c>
      <c r="S842" s="5"/>
      <c r="T842" s="17">
        <v>601.57000000000005</v>
      </c>
      <c r="U842" s="17" t="e">
        <f>SUM(#REF!)</f>
        <v>#REF!</v>
      </c>
      <c r="V842"/>
    </row>
    <row r="843" spans="1:22">
      <c r="A843" s="5" t="s">
        <v>1518</v>
      </c>
      <c r="B843" s="5">
        <v>294527</v>
      </c>
      <c r="C843" s="5" t="s">
        <v>2606</v>
      </c>
      <c r="D843" s="5" t="s">
        <v>2607</v>
      </c>
      <c r="E843" s="5" t="s">
        <v>2472</v>
      </c>
      <c r="F843" s="5" t="s">
        <v>2472</v>
      </c>
      <c r="G843" s="5"/>
      <c r="H843" s="5" t="s">
        <v>15</v>
      </c>
      <c r="I843" s="5"/>
      <c r="J843" s="5">
        <v>377827</v>
      </c>
      <c r="K843" s="5" t="s">
        <v>2608</v>
      </c>
      <c r="L843" s="5"/>
      <c r="M843" s="5"/>
      <c r="N843" s="5"/>
      <c r="O843" s="5"/>
      <c r="P843" s="5"/>
      <c r="Q843" s="5"/>
      <c r="R843" s="5" t="s">
        <v>13</v>
      </c>
      <c r="S843" s="5"/>
      <c r="T843" s="17">
        <v>5.4</v>
      </c>
      <c r="U843" s="17" t="e">
        <f>SUM(#REF!)</f>
        <v>#REF!</v>
      </c>
      <c r="V843"/>
    </row>
    <row r="844" spans="1:22">
      <c r="A844" s="5" t="s">
        <v>1518</v>
      </c>
      <c r="B844" s="5">
        <v>294631</v>
      </c>
      <c r="C844" s="5" t="s">
        <v>2609</v>
      </c>
      <c r="D844" s="5" t="s">
        <v>2610</v>
      </c>
      <c r="E844" s="5" t="s">
        <v>1986</v>
      </c>
      <c r="F844" s="5" t="s">
        <v>2611</v>
      </c>
      <c r="G844" s="5" t="s">
        <v>2612</v>
      </c>
      <c r="H844" s="5" t="s">
        <v>15</v>
      </c>
      <c r="I844" s="5"/>
      <c r="J844" s="5">
        <v>377914</v>
      </c>
      <c r="K844" s="5" t="s">
        <v>2613</v>
      </c>
      <c r="L844" s="5"/>
      <c r="M844" s="5"/>
      <c r="N844" s="5"/>
      <c r="O844" s="5"/>
      <c r="P844" s="5"/>
      <c r="Q844" s="5"/>
      <c r="R844" s="5" t="s">
        <v>13</v>
      </c>
      <c r="S844" s="5"/>
      <c r="T844" s="17">
        <v>113924.95</v>
      </c>
      <c r="U844" s="17" t="e">
        <f>SUM(#REF!)</f>
        <v>#REF!</v>
      </c>
      <c r="V844"/>
    </row>
    <row r="845" spans="1:22">
      <c r="A845" s="5" t="s">
        <v>1518</v>
      </c>
      <c r="B845" s="5">
        <v>294632</v>
      </c>
      <c r="C845" s="5" t="s">
        <v>2614</v>
      </c>
      <c r="D845" s="5" t="s">
        <v>2614</v>
      </c>
      <c r="E845" s="5" t="s">
        <v>2302</v>
      </c>
      <c r="F845" s="5" t="s">
        <v>2302</v>
      </c>
      <c r="G845" s="5"/>
      <c r="H845" s="5" t="s">
        <v>15</v>
      </c>
      <c r="I845" s="5"/>
      <c r="J845" s="5">
        <v>377916</v>
      </c>
      <c r="K845" s="5" t="s">
        <v>2615</v>
      </c>
      <c r="L845" s="5"/>
      <c r="M845" s="5"/>
      <c r="N845" s="5"/>
      <c r="O845" s="5"/>
      <c r="P845" s="5"/>
      <c r="Q845" s="5"/>
      <c r="R845" s="5" t="s">
        <v>13</v>
      </c>
      <c r="S845" s="5"/>
      <c r="T845" s="17">
        <v>20.83</v>
      </c>
      <c r="U845" s="17" t="e">
        <f>SUM(#REF!)</f>
        <v>#REF!</v>
      </c>
      <c r="V845"/>
    </row>
    <row r="846" spans="1:22">
      <c r="A846" s="5" t="s">
        <v>1518</v>
      </c>
      <c r="B846" s="5">
        <v>301023</v>
      </c>
      <c r="C846" s="5" t="s">
        <v>2616</v>
      </c>
      <c r="D846" s="5" t="s">
        <v>2617</v>
      </c>
      <c r="E846" s="5" t="s">
        <v>2196</v>
      </c>
      <c r="F846" s="5" t="s">
        <v>2196</v>
      </c>
      <c r="G846" s="5"/>
      <c r="H846" s="5" t="s">
        <v>17</v>
      </c>
      <c r="I846" s="5" t="s">
        <v>21</v>
      </c>
      <c r="J846" s="5">
        <v>387080</v>
      </c>
      <c r="K846" s="5" t="s">
        <v>2618</v>
      </c>
      <c r="L846" s="5"/>
      <c r="M846" s="5"/>
      <c r="N846" s="5"/>
      <c r="O846" s="5"/>
      <c r="P846" s="5"/>
      <c r="Q846" s="5"/>
      <c r="R846" s="5" t="s">
        <v>13</v>
      </c>
      <c r="S846" s="5"/>
      <c r="T846" s="17">
        <v>55</v>
      </c>
      <c r="U846" s="17" t="e">
        <f>SUM(#REF!)</f>
        <v>#REF!</v>
      </c>
      <c r="V846"/>
    </row>
    <row r="847" spans="1:22">
      <c r="A847" s="5" t="s">
        <v>1518</v>
      </c>
      <c r="B847" s="5">
        <v>301028</v>
      </c>
      <c r="C847" s="5" t="s">
        <v>2619</v>
      </c>
      <c r="D847" s="5" t="s">
        <v>2619</v>
      </c>
      <c r="E847" s="5" t="s">
        <v>2620</v>
      </c>
      <c r="F847" s="5" t="s">
        <v>1518</v>
      </c>
      <c r="G847" s="5" t="s">
        <v>2621</v>
      </c>
      <c r="H847" s="5" t="s">
        <v>17</v>
      </c>
      <c r="I847" s="5" t="s">
        <v>21</v>
      </c>
      <c r="J847" s="5">
        <v>387089</v>
      </c>
      <c r="K847" s="5" t="s">
        <v>2622</v>
      </c>
      <c r="L847" s="5"/>
      <c r="M847" s="5"/>
      <c r="N847" s="5"/>
      <c r="O847" s="5"/>
      <c r="P847" s="5"/>
      <c r="Q847" s="5"/>
      <c r="R847" s="5" t="s">
        <v>13</v>
      </c>
      <c r="S847" s="5"/>
      <c r="T847" s="17">
        <v>8.33</v>
      </c>
      <c r="U847" s="17" t="e">
        <f>SUM(#REF!)</f>
        <v>#REF!</v>
      </c>
      <c r="V847"/>
    </row>
    <row r="848" spans="1:22">
      <c r="A848" s="5" t="s">
        <v>1518</v>
      </c>
      <c r="B848" s="5">
        <v>302009</v>
      </c>
      <c r="C848" s="5" t="s">
        <v>2623</v>
      </c>
      <c r="D848" s="5" t="s">
        <v>2624</v>
      </c>
      <c r="E848" s="5" t="s">
        <v>2625</v>
      </c>
      <c r="F848" s="5" t="s">
        <v>1913</v>
      </c>
      <c r="G848" s="5" t="s">
        <v>2626</v>
      </c>
      <c r="H848" s="5" t="s">
        <v>15</v>
      </c>
      <c r="I848" s="5"/>
      <c r="J848" s="5">
        <v>393218</v>
      </c>
      <c r="K848" s="5" t="s">
        <v>2627</v>
      </c>
      <c r="L848" s="5"/>
      <c r="M848" s="5"/>
      <c r="N848" s="5"/>
      <c r="O848" s="5"/>
      <c r="P848" s="5"/>
      <c r="Q848" s="5"/>
      <c r="R848" s="5" t="s">
        <v>13</v>
      </c>
      <c r="S848" s="5"/>
      <c r="T848" s="17">
        <v>41.67</v>
      </c>
      <c r="U848" s="17" t="e">
        <f>SUM(#REF!)</f>
        <v>#REF!</v>
      </c>
      <c r="V848"/>
    </row>
    <row r="849" spans="1:22">
      <c r="A849" s="5" t="s">
        <v>1518</v>
      </c>
      <c r="B849" s="5">
        <v>302525</v>
      </c>
      <c r="C849" s="5" t="s">
        <v>2628</v>
      </c>
      <c r="D849" s="5" t="s">
        <v>2168</v>
      </c>
      <c r="E849" s="5" t="s">
        <v>2169</v>
      </c>
      <c r="F849" s="5" t="s">
        <v>1793</v>
      </c>
      <c r="G849" s="5"/>
      <c r="H849" s="5" t="s">
        <v>15</v>
      </c>
      <c r="I849" s="5" t="s">
        <v>41</v>
      </c>
      <c r="J849" s="5">
        <v>405298</v>
      </c>
      <c r="K849" s="5" t="s">
        <v>2629</v>
      </c>
      <c r="L849" s="5"/>
      <c r="M849" s="5"/>
      <c r="N849" s="5"/>
      <c r="O849" s="5"/>
      <c r="P849" s="5"/>
      <c r="Q849" s="5"/>
      <c r="R849" s="5" t="s">
        <v>13</v>
      </c>
      <c r="S849" s="5"/>
      <c r="T849" s="17">
        <v>29516</v>
      </c>
      <c r="U849" s="17" t="e">
        <f>SUM(#REF!)</f>
        <v>#REF!</v>
      </c>
      <c r="V849"/>
    </row>
    <row r="850" spans="1:22">
      <c r="A850" s="5" t="s">
        <v>1518</v>
      </c>
      <c r="B850" s="5">
        <v>302620</v>
      </c>
      <c r="C850" s="5" t="s">
        <v>2630</v>
      </c>
      <c r="D850" s="5" t="s">
        <v>2631</v>
      </c>
      <c r="E850" s="5" t="s">
        <v>2632</v>
      </c>
      <c r="F850" s="5" t="s">
        <v>1355</v>
      </c>
      <c r="G850" s="5" t="s">
        <v>2633</v>
      </c>
      <c r="H850" s="5" t="s">
        <v>15</v>
      </c>
      <c r="I850" s="5"/>
      <c r="J850" s="5">
        <v>389842</v>
      </c>
      <c r="K850" s="5" t="s">
        <v>2634</v>
      </c>
      <c r="L850" s="5"/>
      <c r="M850" s="5"/>
      <c r="N850" s="5"/>
      <c r="O850" s="5"/>
      <c r="P850" s="5"/>
      <c r="Q850" s="5"/>
      <c r="R850" s="5" t="s">
        <v>13</v>
      </c>
      <c r="S850" s="5"/>
      <c r="T850" s="17">
        <v>9523.42</v>
      </c>
      <c r="U850" s="17" t="e">
        <f>SUM(#REF!)</f>
        <v>#REF!</v>
      </c>
      <c r="V850"/>
    </row>
    <row r="851" spans="1:22">
      <c r="A851" s="5" t="s">
        <v>1518</v>
      </c>
      <c r="B851" s="5">
        <v>302654</v>
      </c>
      <c r="C851" s="5" t="s">
        <v>2635</v>
      </c>
      <c r="D851" s="5" t="s">
        <v>2071</v>
      </c>
      <c r="E851" s="5" t="s">
        <v>2072</v>
      </c>
      <c r="F851" s="5" t="s">
        <v>2073</v>
      </c>
      <c r="G851" s="5" t="s">
        <v>2636</v>
      </c>
      <c r="H851" s="5" t="s">
        <v>15</v>
      </c>
      <c r="I851" s="5"/>
      <c r="J851" s="5">
        <v>389898</v>
      </c>
      <c r="K851" s="5" t="s">
        <v>2637</v>
      </c>
      <c r="L851" s="5"/>
      <c r="M851" s="5"/>
      <c r="N851" s="5"/>
      <c r="O851" s="5"/>
      <c r="P851" s="5"/>
      <c r="Q851" s="5"/>
      <c r="R851" s="5" t="s">
        <v>13</v>
      </c>
      <c r="S851" s="5"/>
      <c r="T851" s="17">
        <v>171.55</v>
      </c>
      <c r="U851" s="17" t="e">
        <f>SUM(#REF!)</f>
        <v>#REF!</v>
      </c>
      <c r="V851"/>
    </row>
    <row r="852" spans="1:22">
      <c r="A852" s="5" t="s">
        <v>1518</v>
      </c>
      <c r="B852" s="5">
        <v>302663</v>
      </c>
      <c r="C852" s="5" t="s">
        <v>2638</v>
      </c>
      <c r="D852" s="5" t="s">
        <v>2071</v>
      </c>
      <c r="E852" s="5" t="s">
        <v>2072</v>
      </c>
      <c r="F852" s="5" t="s">
        <v>2073</v>
      </c>
      <c r="G852" s="5" t="s">
        <v>2639</v>
      </c>
      <c r="H852" s="5" t="s">
        <v>15</v>
      </c>
      <c r="I852" s="5"/>
      <c r="J852" s="5">
        <v>389952</v>
      </c>
      <c r="K852" s="5" t="s">
        <v>2640</v>
      </c>
      <c r="L852" s="5"/>
      <c r="M852" s="5"/>
      <c r="N852" s="5"/>
      <c r="O852" s="5"/>
      <c r="P852" s="5"/>
      <c r="Q852" s="5"/>
      <c r="R852" s="5" t="s">
        <v>13</v>
      </c>
      <c r="S852" s="5"/>
      <c r="T852" s="17">
        <v>128.88999999999999</v>
      </c>
      <c r="U852" s="17" t="e">
        <f>SUM(#REF!)</f>
        <v>#REF!</v>
      </c>
      <c r="V852"/>
    </row>
    <row r="853" spans="1:22">
      <c r="A853" s="5" t="s">
        <v>1518</v>
      </c>
      <c r="B853" s="5">
        <v>302740</v>
      </c>
      <c r="C853" s="5" t="s">
        <v>2641</v>
      </c>
      <c r="D853" s="5" t="s">
        <v>2071</v>
      </c>
      <c r="E853" s="5" t="s">
        <v>2072</v>
      </c>
      <c r="F853" s="5" t="s">
        <v>2073</v>
      </c>
      <c r="G853" s="5"/>
      <c r="H853" s="5" t="s">
        <v>15</v>
      </c>
      <c r="I853" s="5"/>
      <c r="J853" s="5">
        <v>390133</v>
      </c>
      <c r="K853" s="5" t="s">
        <v>2642</v>
      </c>
      <c r="L853" s="5"/>
      <c r="M853" s="5"/>
      <c r="N853" s="5"/>
      <c r="O853" s="5"/>
      <c r="P853" s="5"/>
      <c r="Q853" s="5"/>
      <c r="R853" s="5" t="s">
        <v>13</v>
      </c>
      <c r="S853" s="5"/>
      <c r="T853" s="17">
        <v>106.52</v>
      </c>
      <c r="U853" s="17" t="e">
        <f>SUM(#REF!)</f>
        <v>#REF!</v>
      </c>
      <c r="V853"/>
    </row>
    <row r="854" spans="1:22">
      <c r="A854" s="5" t="s">
        <v>1518</v>
      </c>
      <c r="B854" s="5">
        <v>302747</v>
      </c>
      <c r="C854" s="5" t="s">
        <v>817</v>
      </c>
      <c r="D854" s="5" t="s">
        <v>2059</v>
      </c>
      <c r="E854" s="5" t="s">
        <v>2060</v>
      </c>
      <c r="F854" s="5" t="s">
        <v>2061</v>
      </c>
      <c r="G854" s="5" t="s">
        <v>2643</v>
      </c>
      <c r="H854" s="5" t="s">
        <v>15</v>
      </c>
      <c r="I854" s="5"/>
      <c r="J854" s="5">
        <v>390164</v>
      </c>
      <c r="K854" s="5" t="s">
        <v>2332</v>
      </c>
      <c r="L854" s="5"/>
      <c r="M854" s="5"/>
      <c r="N854" s="5"/>
      <c r="O854" s="5"/>
      <c r="P854" s="5"/>
      <c r="Q854" s="5"/>
      <c r="R854" s="5" t="s">
        <v>13</v>
      </c>
      <c r="S854" s="5"/>
      <c r="T854" s="17">
        <v>8210.99</v>
      </c>
      <c r="U854" s="17" t="e">
        <f>SUM(#REF!)</f>
        <v>#REF!</v>
      </c>
      <c r="V854"/>
    </row>
    <row r="855" spans="1:22">
      <c r="A855" s="5" t="s">
        <v>1518</v>
      </c>
      <c r="B855" s="5">
        <v>302757</v>
      </c>
      <c r="C855" s="5" t="s">
        <v>2644</v>
      </c>
      <c r="D855" s="5" t="s">
        <v>2071</v>
      </c>
      <c r="E855" s="5" t="s">
        <v>2072</v>
      </c>
      <c r="F855" s="5" t="s">
        <v>2073</v>
      </c>
      <c r="G855" s="5" t="s">
        <v>2645</v>
      </c>
      <c r="H855" s="5" t="s">
        <v>17</v>
      </c>
      <c r="I855" s="5"/>
      <c r="J855" s="5">
        <v>390174</v>
      </c>
      <c r="K855" s="5" t="s">
        <v>2646</v>
      </c>
      <c r="L855" s="5"/>
      <c r="M855" s="5"/>
      <c r="N855" s="5"/>
      <c r="O855" s="5"/>
      <c r="P855" s="5"/>
      <c r="Q855" s="5"/>
      <c r="R855" s="5" t="s">
        <v>13</v>
      </c>
      <c r="S855" s="5"/>
      <c r="T855" s="17">
        <v>106.52</v>
      </c>
      <c r="U855" s="17" t="e">
        <f>SUM(#REF!)</f>
        <v>#REF!</v>
      </c>
      <c r="V855"/>
    </row>
    <row r="856" spans="1:22">
      <c r="A856" s="5" t="s">
        <v>1518</v>
      </c>
      <c r="B856" s="5">
        <v>302764</v>
      </c>
      <c r="C856" s="5" t="s">
        <v>2647</v>
      </c>
      <c r="D856" s="5" t="s">
        <v>2071</v>
      </c>
      <c r="E856" s="5" t="s">
        <v>2072</v>
      </c>
      <c r="F856" s="5" t="s">
        <v>2073</v>
      </c>
      <c r="G856" s="5" t="s">
        <v>2648</v>
      </c>
      <c r="H856" s="5" t="s">
        <v>15</v>
      </c>
      <c r="I856" s="5"/>
      <c r="J856" s="5">
        <v>390185</v>
      </c>
      <c r="K856" s="5" t="s">
        <v>2649</v>
      </c>
      <c r="L856" s="5"/>
      <c r="M856" s="5"/>
      <c r="N856" s="5"/>
      <c r="O856" s="5"/>
      <c r="P856" s="5"/>
      <c r="Q856" s="5"/>
      <c r="R856" s="5" t="s">
        <v>13</v>
      </c>
      <c r="S856" s="5"/>
      <c r="T856" s="17">
        <v>72.75</v>
      </c>
      <c r="U856" s="17" t="e">
        <f>SUM(#REF!)</f>
        <v>#REF!</v>
      </c>
      <c r="V856"/>
    </row>
    <row r="857" spans="1:22">
      <c r="A857" s="5" t="s">
        <v>1518</v>
      </c>
      <c r="B857" s="5">
        <v>302773</v>
      </c>
      <c r="C857" s="5" t="s">
        <v>2650</v>
      </c>
      <c r="D857" s="5" t="s">
        <v>2071</v>
      </c>
      <c r="E857" s="5" t="s">
        <v>2072</v>
      </c>
      <c r="F857" s="5" t="s">
        <v>2073</v>
      </c>
      <c r="G857" s="5" t="s">
        <v>2650</v>
      </c>
      <c r="H857" s="5" t="s">
        <v>17</v>
      </c>
      <c r="I857" s="5"/>
      <c r="J857" s="5">
        <v>390195</v>
      </c>
      <c r="K857" s="5" t="s">
        <v>2651</v>
      </c>
      <c r="L857" s="5"/>
      <c r="M857" s="5"/>
      <c r="N857" s="5"/>
      <c r="O857" s="5"/>
      <c r="P857" s="5"/>
      <c r="Q857" s="5"/>
      <c r="R857" s="5" t="s">
        <v>13</v>
      </c>
      <c r="S857" s="5"/>
      <c r="T857" s="17">
        <v>106.52</v>
      </c>
      <c r="U857" s="17" t="e">
        <f>SUM(#REF!)</f>
        <v>#REF!</v>
      </c>
      <c r="V857"/>
    </row>
    <row r="858" spans="1:22">
      <c r="A858" s="5" t="s">
        <v>1518</v>
      </c>
      <c r="B858" s="5">
        <v>302785</v>
      </c>
      <c r="C858" s="5" t="s">
        <v>2652</v>
      </c>
      <c r="D858" s="5" t="s">
        <v>1874</v>
      </c>
      <c r="E858" s="5" t="s">
        <v>1875</v>
      </c>
      <c r="F858" s="5" t="s">
        <v>1876</v>
      </c>
      <c r="G858" s="5" t="s">
        <v>2653</v>
      </c>
      <c r="H858" s="5" t="s">
        <v>15</v>
      </c>
      <c r="I858" s="5"/>
      <c r="J858" s="5">
        <v>390211</v>
      </c>
      <c r="K858" s="5" t="s">
        <v>2654</v>
      </c>
      <c r="L858" s="5"/>
      <c r="M858" s="5"/>
      <c r="N858" s="5"/>
      <c r="O858" s="5"/>
      <c r="P858" s="5"/>
      <c r="Q858" s="5"/>
      <c r="R858" s="5" t="s">
        <v>13</v>
      </c>
      <c r="S858" s="5"/>
      <c r="T858" s="17">
        <v>3085.5</v>
      </c>
      <c r="U858" s="17" t="e">
        <f>SUM(#REF!)</f>
        <v>#REF!</v>
      </c>
      <c r="V858"/>
    </row>
    <row r="859" spans="1:22">
      <c r="A859" s="5" t="s">
        <v>1518</v>
      </c>
      <c r="B859" s="5">
        <v>302786</v>
      </c>
      <c r="C859" s="5" t="s">
        <v>2655</v>
      </c>
      <c r="D859" s="5" t="s">
        <v>2118</v>
      </c>
      <c r="E859" s="5" t="s">
        <v>2119</v>
      </c>
      <c r="F859" s="5" t="s">
        <v>2116</v>
      </c>
      <c r="G859" s="5" t="s">
        <v>2208</v>
      </c>
      <c r="H859" s="5" t="s">
        <v>15</v>
      </c>
      <c r="I859" s="5"/>
      <c r="J859" s="5">
        <v>394306</v>
      </c>
      <c r="K859" s="5" t="s">
        <v>2656</v>
      </c>
      <c r="L859" s="5"/>
      <c r="M859" s="5"/>
      <c r="N859" s="5"/>
      <c r="O859" s="5"/>
      <c r="P859" s="5"/>
      <c r="Q859" s="5"/>
      <c r="R859" s="5" t="s">
        <v>13</v>
      </c>
      <c r="S859" s="5"/>
      <c r="T859" s="17">
        <v>6149.85</v>
      </c>
      <c r="U859" s="17" t="e">
        <f>SUM(#REF!)</f>
        <v>#REF!</v>
      </c>
      <c r="V859"/>
    </row>
    <row r="860" spans="1:22">
      <c r="A860" s="5" t="s">
        <v>1518</v>
      </c>
      <c r="B860" s="5">
        <v>302787</v>
      </c>
      <c r="C860" s="5" t="s">
        <v>2657</v>
      </c>
      <c r="D860" s="5" t="s">
        <v>2658</v>
      </c>
      <c r="E860" s="5" t="s">
        <v>1793</v>
      </c>
      <c r="F860" s="5" t="s">
        <v>1793</v>
      </c>
      <c r="G860" s="5" t="s">
        <v>2659</v>
      </c>
      <c r="H860" s="5" t="s">
        <v>15</v>
      </c>
      <c r="I860" s="5"/>
      <c r="J860" s="5">
        <v>390214</v>
      </c>
      <c r="K860" s="5" t="s">
        <v>2660</v>
      </c>
      <c r="L860" s="5"/>
      <c r="M860" s="5"/>
      <c r="N860" s="5"/>
      <c r="O860" s="5"/>
      <c r="P860" s="5"/>
      <c r="Q860" s="5"/>
      <c r="R860" s="5" t="s">
        <v>13</v>
      </c>
      <c r="S860" s="5"/>
      <c r="T860" s="17">
        <v>66.67</v>
      </c>
      <c r="U860" s="17" t="e">
        <f>SUM(#REF!)</f>
        <v>#REF!</v>
      </c>
      <c r="V860"/>
    </row>
    <row r="861" spans="1:22">
      <c r="A861" s="5" t="s">
        <v>1518</v>
      </c>
      <c r="B861" s="5">
        <v>302788</v>
      </c>
      <c r="C861" s="5" t="s">
        <v>2398</v>
      </c>
      <c r="D861" s="5" t="s">
        <v>2118</v>
      </c>
      <c r="E861" s="5" t="s">
        <v>2119</v>
      </c>
      <c r="F861" s="5" t="s">
        <v>2116</v>
      </c>
      <c r="G861" s="5" t="s">
        <v>2661</v>
      </c>
      <c r="H861" s="5" t="s">
        <v>15</v>
      </c>
      <c r="I861" s="5"/>
      <c r="J861" s="5">
        <v>390219</v>
      </c>
      <c r="K861" s="5" t="s">
        <v>2662</v>
      </c>
      <c r="L861" s="5"/>
      <c r="M861" s="5"/>
      <c r="N861" s="5"/>
      <c r="O861" s="5"/>
      <c r="P861" s="5"/>
      <c r="Q861" s="5"/>
      <c r="R861" s="5" t="s">
        <v>13</v>
      </c>
      <c r="S861" s="5"/>
      <c r="T861" s="17">
        <v>1275.08</v>
      </c>
      <c r="U861" s="17" t="e">
        <f>SUM(#REF!)</f>
        <v>#REF!</v>
      </c>
      <c r="V861"/>
    </row>
    <row r="862" spans="1:22">
      <c r="A862" s="5" t="s">
        <v>1518</v>
      </c>
      <c r="B862" s="5">
        <v>302841</v>
      </c>
      <c r="C862" s="5" t="s">
        <v>2663</v>
      </c>
      <c r="D862" s="5" t="s">
        <v>2450</v>
      </c>
      <c r="E862" s="5" t="s">
        <v>2448</v>
      </c>
      <c r="F862" s="5" t="s">
        <v>2255</v>
      </c>
      <c r="G862" s="5" t="s">
        <v>2266</v>
      </c>
      <c r="H862" s="5" t="s">
        <v>15</v>
      </c>
      <c r="I862" s="5"/>
      <c r="J862" s="5">
        <v>390309</v>
      </c>
      <c r="K862" s="5" t="s">
        <v>2664</v>
      </c>
      <c r="L862" s="5"/>
      <c r="M862" s="5"/>
      <c r="N862" s="5"/>
      <c r="O862" s="5"/>
      <c r="P862" s="5"/>
      <c r="Q862" s="5"/>
      <c r="R862" s="5" t="s">
        <v>13</v>
      </c>
      <c r="S862" s="5"/>
      <c r="T862" s="17">
        <v>10.92</v>
      </c>
      <c r="U862" s="17" t="e">
        <f>SUM(#REF!)</f>
        <v>#REF!</v>
      </c>
      <c r="V862"/>
    </row>
    <row r="863" spans="1:22">
      <c r="A863" s="5" t="s">
        <v>1518</v>
      </c>
      <c r="B863" s="5">
        <v>302843</v>
      </c>
      <c r="C863" s="5" t="s">
        <v>114</v>
      </c>
      <c r="D863" s="5" t="s">
        <v>2665</v>
      </c>
      <c r="E863" s="5" t="s">
        <v>2666</v>
      </c>
      <c r="F863" s="5" t="s">
        <v>2666</v>
      </c>
      <c r="G863" s="5" t="s">
        <v>114</v>
      </c>
      <c r="H863" s="5" t="s">
        <v>17</v>
      </c>
      <c r="I863" s="5" t="s">
        <v>114</v>
      </c>
      <c r="J863" s="5">
        <v>390312</v>
      </c>
      <c r="K863" s="5" t="s">
        <v>2667</v>
      </c>
      <c r="L863" s="5"/>
      <c r="M863" s="5"/>
      <c r="N863" s="5"/>
      <c r="O863" s="5"/>
      <c r="P863" s="5"/>
      <c r="Q863" s="5"/>
      <c r="R863" s="5" t="s">
        <v>13</v>
      </c>
      <c r="S863" s="5"/>
      <c r="T863" s="17">
        <v>9331.2000000000007</v>
      </c>
      <c r="U863" s="17" t="e">
        <f>SUM(#REF!)</f>
        <v>#REF!</v>
      </c>
      <c r="V863"/>
    </row>
    <row r="864" spans="1:22">
      <c r="A864" s="5" t="s">
        <v>1518</v>
      </c>
      <c r="B864" s="5">
        <v>302971</v>
      </c>
      <c r="C864" s="5" t="s">
        <v>2668</v>
      </c>
      <c r="D864" s="5" t="s">
        <v>2051</v>
      </c>
      <c r="E864" s="5" t="s">
        <v>1894</v>
      </c>
      <c r="F864" s="5" t="s">
        <v>1893</v>
      </c>
      <c r="G864" s="5" t="s">
        <v>2669</v>
      </c>
      <c r="H864" s="5" t="s">
        <v>15</v>
      </c>
      <c r="I864" s="5"/>
      <c r="J864" s="5">
        <v>390671</v>
      </c>
      <c r="K864" s="5" t="s">
        <v>2670</v>
      </c>
      <c r="L864" s="5"/>
      <c r="M864" s="5"/>
      <c r="N864" s="5"/>
      <c r="O864" s="5"/>
      <c r="P864" s="5"/>
      <c r="Q864" s="5"/>
      <c r="R864" s="5" t="s">
        <v>13</v>
      </c>
      <c r="S864" s="5"/>
      <c r="T864" s="17">
        <v>3445.34</v>
      </c>
      <c r="U864" s="17" t="e">
        <f>SUM(#REF!)</f>
        <v>#REF!</v>
      </c>
      <c r="V864"/>
    </row>
    <row r="865" spans="1:22">
      <c r="A865" s="5" t="s">
        <v>1518</v>
      </c>
      <c r="B865" s="5">
        <v>303133</v>
      </c>
      <c r="C865" s="5" t="s">
        <v>2671</v>
      </c>
      <c r="D865" s="5" t="s">
        <v>1874</v>
      </c>
      <c r="E865" s="5" t="s">
        <v>1875</v>
      </c>
      <c r="F865" s="5" t="s">
        <v>1876</v>
      </c>
      <c r="G865" s="5" t="s">
        <v>2672</v>
      </c>
      <c r="H865" s="5" t="s">
        <v>17</v>
      </c>
      <c r="I865" s="5" t="s">
        <v>21</v>
      </c>
      <c r="J865" s="5">
        <v>391022</v>
      </c>
      <c r="K865" s="5" t="s">
        <v>2673</v>
      </c>
      <c r="L865" s="5"/>
      <c r="M865" s="5"/>
      <c r="N865" s="5"/>
      <c r="O865" s="5"/>
      <c r="P865" s="5"/>
      <c r="Q865" s="5"/>
      <c r="R865" s="5" t="s">
        <v>13</v>
      </c>
      <c r="S865" s="5"/>
      <c r="T865" s="17">
        <v>1380.69</v>
      </c>
      <c r="U865" s="17" t="e">
        <f>SUM(#REF!)</f>
        <v>#REF!</v>
      </c>
      <c r="V865"/>
    </row>
    <row r="866" spans="1:22">
      <c r="A866" s="5" t="s">
        <v>1518</v>
      </c>
      <c r="B866" s="5">
        <v>303134</v>
      </c>
      <c r="C866" s="5" t="s">
        <v>2674</v>
      </c>
      <c r="D866" s="5" t="s">
        <v>1874</v>
      </c>
      <c r="E866" s="5" t="s">
        <v>1875</v>
      </c>
      <c r="F866" s="5" t="s">
        <v>1876</v>
      </c>
      <c r="G866" s="5" t="s">
        <v>2675</v>
      </c>
      <c r="H866" s="5" t="s">
        <v>17</v>
      </c>
      <c r="I866" s="5" t="s">
        <v>21</v>
      </c>
      <c r="J866" s="5">
        <v>391023</v>
      </c>
      <c r="K866" s="5" t="s">
        <v>2676</v>
      </c>
      <c r="L866" s="5"/>
      <c r="M866" s="5"/>
      <c r="N866" s="5"/>
      <c r="O866" s="5"/>
      <c r="P866" s="5"/>
      <c r="Q866" s="5"/>
      <c r="R866" s="5" t="s">
        <v>13</v>
      </c>
      <c r="S866" s="5"/>
      <c r="T866" s="17">
        <v>1505.36</v>
      </c>
      <c r="U866" s="17" t="e">
        <f>SUM(#REF!)</f>
        <v>#REF!</v>
      </c>
      <c r="V866"/>
    </row>
    <row r="867" spans="1:22">
      <c r="A867" s="5" t="s">
        <v>1518</v>
      </c>
      <c r="B867" s="5">
        <v>303179</v>
      </c>
      <c r="C867" s="5" t="s">
        <v>2677</v>
      </c>
      <c r="D867" s="5" t="s">
        <v>2678</v>
      </c>
      <c r="E867" s="5" t="s">
        <v>2160</v>
      </c>
      <c r="F867" s="5" t="s">
        <v>2013</v>
      </c>
      <c r="G867" s="5" t="s">
        <v>2679</v>
      </c>
      <c r="H867" s="5" t="s">
        <v>15</v>
      </c>
      <c r="I867" s="5"/>
      <c r="J867" s="5">
        <v>391063</v>
      </c>
      <c r="K867" s="5" t="s">
        <v>2680</v>
      </c>
      <c r="L867" s="5"/>
      <c r="M867" s="5"/>
      <c r="N867" s="5"/>
      <c r="O867" s="5"/>
      <c r="P867" s="5"/>
      <c r="Q867" s="5"/>
      <c r="R867" s="5" t="s">
        <v>13</v>
      </c>
      <c r="S867" s="5"/>
      <c r="T867" s="17">
        <v>37.31</v>
      </c>
      <c r="U867" s="17" t="e">
        <f>SUM(#REF!)</f>
        <v>#REF!</v>
      </c>
      <c r="V867"/>
    </row>
    <row r="868" spans="1:22">
      <c r="A868" s="5" t="s">
        <v>1518</v>
      </c>
      <c r="B868" s="5">
        <v>303244</v>
      </c>
      <c r="C868" s="5" t="s">
        <v>2681</v>
      </c>
      <c r="D868" s="5" t="s">
        <v>2071</v>
      </c>
      <c r="E868" s="5" t="s">
        <v>2072</v>
      </c>
      <c r="F868" s="5" t="s">
        <v>2073</v>
      </c>
      <c r="G868" s="5"/>
      <c r="H868" s="5" t="s">
        <v>15</v>
      </c>
      <c r="I868" s="5"/>
      <c r="J868" s="5">
        <v>391097</v>
      </c>
      <c r="K868" s="5" t="s">
        <v>2682</v>
      </c>
      <c r="L868" s="5"/>
      <c r="M868" s="5"/>
      <c r="N868" s="5"/>
      <c r="O868" s="5"/>
      <c r="P868" s="5"/>
      <c r="Q868" s="5"/>
      <c r="R868" s="5" t="s">
        <v>13</v>
      </c>
      <c r="S868" s="5"/>
      <c r="T868" s="17">
        <v>171.55</v>
      </c>
      <c r="U868" s="17" t="e">
        <f>SUM(#REF!)</f>
        <v>#REF!</v>
      </c>
      <c r="V868"/>
    </row>
    <row r="869" spans="1:22">
      <c r="A869" s="5" t="s">
        <v>1518</v>
      </c>
      <c r="B869" s="5">
        <v>303605</v>
      </c>
      <c r="C869" s="5" t="s">
        <v>2652</v>
      </c>
      <c r="D869" s="5" t="s">
        <v>2168</v>
      </c>
      <c r="E869" s="5" t="s">
        <v>2169</v>
      </c>
      <c r="F869" s="5" t="s">
        <v>1793</v>
      </c>
      <c r="G869" s="5" t="s">
        <v>2683</v>
      </c>
      <c r="H869" s="5" t="s">
        <v>15</v>
      </c>
      <c r="I869" s="5"/>
      <c r="J869" s="5">
        <v>391515</v>
      </c>
      <c r="K869" s="5" t="s">
        <v>2684</v>
      </c>
      <c r="L869" s="5"/>
      <c r="M869" s="5"/>
      <c r="N869" s="5"/>
      <c r="O869" s="5"/>
      <c r="P869" s="5"/>
      <c r="Q869" s="5"/>
      <c r="R869" s="5" t="s">
        <v>13</v>
      </c>
      <c r="S869" s="5"/>
      <c r="T869" s="17">
        <v>341.3</v>
      </c>
      <c r="U869" s="17" t="e">
        <f>SUM(#REF!)</f>
        <v>#REF!</v>
      </c>
      <c r="V869"/>
    </row>
    <row r="870" spans="1:22">
      <c r="A870" s="5" t="s">
        <v>1518</v>
      </c>
      <c r="B870" s="5">
        <v>303651</v>
      </c>
      <c r="C870" s="5" t="s">
        <v>2685</v>
      </c>
      <c r="D870" s="5" t="s">
        <v>2087</v>
      </c>
      <c r="E870" s="5" t="s">
        <v>2088</v>
      </c>
      <c r="F870" s="5" t="s">
        <v>2089</v>
      </c>
      <c r="G870" s="5" t="s">
        <v>2686</v>
      </c>
      <c r="H870" s="5" t="s">
        <v>15</v>
      </c>
      <c r="I870" s="5"/>
      <c r="J870" s="5">
        <v>391551</v>
      </c>
      <c r="K870" s="5" t="s">
        <v>2259</v>
      </c>
      <c r="L870" s="5"/>
      <c r="M870" s="5"/>
      <c r="N870" s="5"/>
      <c r="O870" s="5"/>
      <c r="P870" s="5"/>
      <c r="Q870" s="5"/>
      <c r="R870" s="5" t="s">
        <v>13</v>
      </c>
      <c r="S870" s="5"/>
      <c r="T870" s="17">
        <v>30994.639999999999</v>
      </c>
      <c r="U870" s="17" t="e">
        <f>SUM(#REF!)</f>
        <v>#REF!</v>
      </c>
      <c r="V870"/>
    </row>
    <row r="871" spans="1:22">
      <c r="A871" s="5" t="s">
        <v>1518</v>
      </c>
      <c r="B871" s="5">
        <v>303710</v>
      </c>
      <c r="C871" s="5" t="s">
        <v>2687</v>
      </c>
      <c r="D871" s="5" t="s">
        <v>2688</v>
      </c>
      <c r="E871" s="5" t="s">
        <v>2689</v>
      </c>
      <c r="F871" s="5" t="s">
        <v>1781</v>
      </c>
      <c r="G871" s="5" t="s">
        <v>2690</v>
      </c>
      <c r="H871" s="5" t="s">
        <v>15</v>
      </c>
      <c r="I871" s="5" t="s">
        <v>41</v>
      </c>
      <c r="J871" s="5">
        <v>391629</v>
      </c>
      <c r="K871" s="5" t="s">
        <v>2177</v>
      </c>
      <c r="L871" s="5"/>
      <c r="M871" s="5"/>
      <c r="N871" s="5"/>
      <c r="O871" s="5"/>
      <c r="P871" s="5"/>
      <c r="Q871" s="5"/>
      <c r="R871" s="5" t="s">
        <v>13</v>
      </c>
      <c r="S871" s="5"/>
      <c r="T871" s="17">
        <v>13102.61</v>
      </c>
      <c r="U871" s="17" t="e">
        <f>SUM(#REF!)</f>
        <v>#REF!</v>
      </c>
      <c r="V871"/>
    </row>
    <row r="872" spans="1:22">
      <c r="A872" s="5" t="s">
        <v>1518</v>
      </c>
      <c r="B872" s="5">
        <v>303805</v>
      </c>
      <c r="C872" s="5" t="s">
        <v>2691</v>
      </c>
      <c r="D872" s="5" t="s">
        <v>2059</v>
      </c>
      <c r="E872" s="5" t="s">
        <v>2060</v>
      </c>
      <c r="F872" s="5" t="s">
        <v>2061</v>
      </c>
      <c r="G872" s="5" t="s">
        <v>2692</v>
      </c>
      <c r="H872" s="5" t="s">
        <v>17</v>
      </c>
      <c r="I872" s="5" t="s">
        <v>1303</v>
      </c>
      <c r="J872" s="5">
        <v>391685</v>
      </c>
      <c r="K872" s="5" t="s">
        <v>2693</v>
      </c>
      <c r="L872" s="5"/>
      <c r="M872" s="5"/>
      <c r="N872" s="5"/>
      <c r="O872" s="5"/>
      <c r="P872" s="5"/>
      <c r="Q872" s="5"/>
      <c r="R872" s="5" t="s">
        <v>13</v>
      </c>
      <c r="S872" s="5"/>
      <c r="T872" s="17">
        <v>2886.97</v>
      </c>
      <c r="U872" s="17" t="e">
        <f>SUM(#REF!)</f>
        <v>#REF!</v>
      </c>
      <c r="V872"/>
    </row>
    <row r="873" spans="1:22">
      <c r="A873" s="5" t="s">
        <v>1518</v>
      </c>
      <c r="B873" s="5">
        <v>303833</v>
      </c>
      <c r="C873" s="5" t="s">
        <v>2238</v>
      </c>
      <c r="D873" s="5" t="s">
        <v>2051</v>
      </c>
      <c r="E873" s="5" t="s">
        <v>1894</v>
      </c>
      <c r="F873" s="5" t="s">
        <v>1893</v>
      </c>
      <c r="G873" s="5"/>
      <c r="H873" s="5" t="s">
        <v>15</v>
      </c>
      <c r="I873" s="5"/>
      <c r="J873" s="5">
        <v>391711</v>
      </c>
      <c r="K873" s="5" t="s">
        <v>2052</v>
      </c>
      <c r="L873" s="5"/>
      <c r="M873" s="5"/>
      <c r="N873" s="5"/>
      <c r="O873" s="5"/>
      <c r="P873" s="5"/>
      <c r="Q873" s="5"/>
      <c r="R873" s="5" t="s">
        <v>13</v>
      </c>
      <c r="S873" s="5"/>
      <c r="T873" s="17">
        <v>851.47</v>
      </c>
      <c r="U873" s="17" t="e">
        <f>SUM(#REF!)</f>
        <v>#REF!</v>
      </c>
      <c r="V873"/>
    </row>
    <row r="874" spans="1:22">
      <c r="A874" s="5" t="s">
        <v>1518</v>
      </c>
      <c r="B874" s="5">
        <v>303834</v>
      </c>
      <c r="C874" s="5" t="s">
        <v>2210</v>
      </c>
      <c r="D874" s="5" t="s">
        <v>2051</v>
      </c>
      <c r="E874" s="5" t="s">
        <v>1894</v>
      </c>
      <c r="F874" s="5" t="s">
        <v>1893</v>
      </c>
      <c r="G874" s="5"/>
      <c r="H874" s="5" t="s">
        <v>15</v>
      </c>
      <c r="I874" s="5"/>
      <c r="J874" s="5">
        <v>391712</v>
      </c>
      <c r="K874" s="5" t="s">
        <v>2052</v>
      </c>
      <c r="L874" s="5"/>
      <c r="M874" s="5"/>
      <c r="N874" s="5"/>
      <c r="O874" s="5"/>
      <c r="P874" s="5"/>
      <c r="Q874" s="5"/>
      <c r="R874" s="5" t="s">
        <v>13</v>
      </c>
      <c r="S874" s="5"/>
      <c r="T874" s="17">
        <v>850.65</v>
      </c>
      <c r="U874" s="17" t="e">
        <f>SUM(#REF!)</f>
        <v>#REF!</v>
      </c>
      <c r="V874"/>
    </row>
    <row r="875" spans="1:22">
      <c r="A875" s="5" t="s">
        <v>1518</v>
      </c>
      <c r="B875" s="5">
        <v>303845</v>
      </c>
      <c r="C875" s="5" t="s">
        <v>2694</v>
      </c>
      <c r="D875" s="5" t="s">
        <v>2118</v>
      </c>
      <c r="E875" s="5" t="s">
        <v>2119</v>
      </c>
      <c r="F875" s="5" t="s">
        <v>2116</v>
      </c>
      <c r="G875" s="5" t="s">
        <v>2695</v>
      </c>
      <c r="H875" s="5" t="s">
        <v>15</v>
      </c>
      <c r="I875" s="5"/>
      <c r="J875" s="5">
        <v>391721</v>
      </c>
      <c r="K875" s="5" t="s">
        <v>2696</v>
      </c>
      <c r="L875" s="5"/>
      <c r="M875" s="5"/>
      <c r="N875" s="5"/>
      <c r="O875" s="5"/>
      <c r="P875" s="5"/>
      <c r="Q875" s="5"/>
      <c r="R875" s="5" t="s">
        <v>13</v>
      </c>
      <c r="S875" s="5"/>
      <c r="T875" s="17">
        <v>11383.76</v>
      </c>
      <c r="U875" s="17" t="e">
        <f>SUM(#REF!)</f>
        <v>#REF!</v>
      </c>
      <c r="V875"/>
    </row>
    <row r="876" spans="1:22">
      <c r="A876" s="5" t="s">
        <v>1518</v>
      </c>
      <c r="B876" s="5">
        <v>303846</v>
      </c>
      <c r="C876" s="5" t="s">
        <v>2187</v>
      </c>
      <c r="D876" s="5" t="s">
        <v>2118</v>
      </c>
      <c r="E876" s="5" t="s">
        <v>2119</v>
      </c>
      <c r="F876" s="5" t="s">
        <v>2116</v>
      </c>
      <c r="G876" s="5" t="s">
        <v>2697</v>
      </c>
      <c r="H876" s="5" t="s">
        <v>15</v>
      </c>
      <c r="I876" s="5"/>
      <c r="J876" s="5">
        <v>391722</v>
      </c>
      <c r="K876" s="5" t="s">
        <v>2696</v>
      </c>
      <c r="L876" s="5"/>
      <c r="M876" s="5"/>
      <c r="N876" s="5"/>
      <c r="O876" s="5"/>
      <c r="P876" s="5"/>
      <c r="Q876" s="5"/>
      <c r="R876" s="5" t="s">
        <v>13</v>
      </c>
      <c r="S876" s="5"/>
      <c r="T876" s="17">
        <v>450.12</v>
      </c>
      <c r="U876" s="17" t="e">
        <f>SUM(#REF!)</f>
        <v>#REF!</v>
      </c>
      <c r="V876"/>
    </row>
    <row r="877" spans="1:22">
      <c r="A877" s="5" t="s">
        <v>1518</v>
      </c>
      <c r="B877" s="5">
        <v>303848</v>
      </c>
      <c r="C877" s="5" t="s">
        <v>2207</v>
      </c>
      <c r="D877" s="5" t="s">
        <v>2118</v>
      </c>
      <c r="E877" s="5" t="s">
        <v>2119</v>
      </c>
      <c r="F877" s="5" t="s">
        <v>2116</v>
      </c>
      <c r="G877" s="5" t="s">
        <v>2695</v>
      </c>
      <c r="H877" s="5" t="s">
        <v>15</v>
      </c>
      <c r="I877" s="5"/>
      <c r="J877" s="5">
        <v>391723</v>
      </c>
      <c r="K877" s="5" t="s">
        <v>2696</v>
      </c>
      <c r="L877" s="5"/>
      <c r="M877" s="5"/>
      <c r="N877" s="5"/>
      <c r="O877" s="5"/>
      <c r="P877" s="5"/>
      <c r="Q877" s="5"/>
      <c r="R877" s="5" t="s">
        <v>13</v>
      </c>
      <c r="S877" s="5"/>
      <c r="T877" s="17">
        <v>226.05</v>
      </c>
      <c r="U877" s="17" t="e">
        <f>SUM(#REF!)</f>
        <v>#REF!</v>
      </c>
      <c r="V877"/>
    </row>
    <row r="878" spans="1:22">
      <c r="A878" s="5" t="s">
        <v>1518</v>
      </c>
      <c r="B878" s="5">
        <v>303849</v>
      </c>
      <c r="C878" s="5" t="s">
        <v>2076</v>
      </c>
      <c r="D878" s="5" t="s">
        <v>2118</v>
      </c>
      <c r="E878" s="5" t="s">
        <v>2119</v>
      </c>
      <c r="F878" s="5" t="s">
        <v>2116</v>
      </c>
      <c r="G878" s="5" t="s">
        <v>2695</v>
      </c>
      <c r="H878" s="5" t="s">
        <v>15</v>
      </c>
      <c r="I878" s="5"/>
      <c r="J878" s="5">
        <v>391724</v>
      </c>
      <c r="K878" s="5" t="s">
        <v>2696</v>
      </c>
      <c r="L878" s="5"/>
      <c r="M878" s="5"/>
      <c r="N878" s="5"/>
      <c r="O878" s="5"/>
      <c r="P878" s="5"/>
      <c r="Q878" s="5"/>
      <c r="R878" s="5" t="s">
        <v>13</v>
      </c>
      <c r="S878" s="5"/>
      <c r="T878" s="17">
        <v>33.71</v>
      </c>
      <c r="U878" s="17" t="e">
        <f>SUM(#REF!)</f>
        <v>#REF!</v>
      </c>
      <c r="V878"/>
    </row>
    <row r="879" spans="1:22">
      <c r="A879" s="5" t="s">
        <v>1518</v>
      </c>
      <c r="B879" s="5">
        <v>303850</v>
      </c>
      <c r="C879" s="5" t="s">
        <v>2037</v>
      </c>
      <c r="D879" s="5" t="s">
        <v>2118</v>
      </c>
      <c r="E879" s="5" t="s">
        <v>2119</v>
      </c>
      <c r="F879" s="5" t="s">
        <v>2116</v>
      </c>
      <c r="G879" s="5"/>
      <c r="H879" s="5" t="s">
        <v>15</v>
      </c>
      <c r="I879" s="5"/>
      <c r="J879" s="5">
        <v>391725</v>
      </c>
      <c r="K879" s="5" t="s">
        <v>2696</v>
      </c>
      <c r="L879" s="5"/>
      <c r="M879" s="5"/>
      <c r="N879" s="5"/>
      <c r="O879" s="5"/>
      <c r="P879" s="5"/>
      <c r="Q879" s="5"/>
      <c r="R879" s="5" t="s">
        <v>13</v>
      </c>
      <c r="S879" s="5"/>
      <c r="T879" s="17">
        <v>103.11</v>
      </c>
      <c r="U879" s="17" t="e">
        <f>SUM(#REF!)</f>
        <v>#REF!</v>
      </c>
      <c r="V879"/>
    </row>
    <row r="880" spans="1:22">
      <c r="A880" s="5" t="s">
        <v>1518</v>
      </c>
      <c r="B880" s="5">
        <v>303851</v>
      </c>
      <c r="C880" s="5" t="s">
        <v>2402</v>
      </c>
      <c r="D880" s="5" t="s">
        <v>2118</v>
      </c>
      <c r="E880" s="5" t="s">
        <v>2119</v>
      </c>
      <c r="F880" s="5" t="s">
        <v>2116</v>
      </c>
      <c r="G880" s="5" t="s">
        <v>2695</v>
      </c>
      <c r="H880" s="5" t="s">
        <v>15</v>
      </c>
      <c r="I880" s="5"/>
      <c r="J880" s="5">
        <v>391726</v>
      </c>
      <c r="K880" s="5" t="s">
        <v>2696</v>
      </c>
      <c r="L880" s="5"/>
      <c r="M880" s="5"/>
      <c r="N880" s="5"/>
      <c r="O880" s="5"/>
      <c r="P880" s="5"/>
      <c r="Q880" s="5"/>
      <c r="R880" s="5" t="s">
        <v>13</v>
      </c>
      <c r="S880" s="5"/>
      <c r="T880" s="17">
        <v>51.56</v>
      </c>
      <c r="U880" s="17" t="e">
        <f>SUM(#REF!)</f>
        <v>#REF!</v>
      </c>
      <c r="V880"/>
    </row>
    <row r="881" spans="1:22">
      <c r="A881" s="5" t="s">
        <v>1518</v>
      </c>
      <c r="B881" s="5">
        <v>303903</v>
      </c>
      <c r="C881" s="5" t="s">
        <v>2685</v>
      </c>
      <c r="D881" s="5" t="s">
        <v>2051</v>
      </c>
      <c r="E881" s="5" t="s">
        <v>1894</v>
      </c>
      <c r="F881" s="5" t="s">
        <v>1893</v>
      </c>
      <c r="G881" s="5" t="s">
        <v>2698</v>
      </c>
      <c r="H881" s="5" t="s">
        <v>15</v>
      </c>
      <c r="I881" s="5"/>
      <c r="J881" s="5">
        <v>391750</v>
      </c>
      <c r="K881" s="5" t="s">
        <v>2699</v>
      </c>
      <c r="L881" s="5"/>
      <c r="M881" s="5"/>
      <c r="N881" s="5"/>
      <c r="O881" s="5"/>
      <c r="P881" s="5"/>
      <c r="Q881" s="5"/>
      <c r="R881" s="5" t="s">
        <v>13</v>
      </c>
      <c r="S881" s="5"/>
      <c r="T881" s="17">
        <v>1046.96</v>
      </c>
      <c r="U881" s="17" t="e">
        <f>SUM(#REF!)</f>
        <v>#REF!</v>
      </c>
      <c r="V881"/>
    </row>
    <row r="882" spans="1:22">
      <c r="A882" s="5" t="s">
        <v>1518</v>
      </c>
      <c r="B882" s="5">
        <v>303912</v>
      </c>
      <c r="C882" s="5" t="s">
        <v>713</v>
      </c>
      <c r="D882" s="5" t="s">
        <v>2051</v>
      </c>
      <c r="E882" s="5" t="s">
        <v>1894</v>
      </c>
      <c r="F882" s="5" t="s">
        <v>1893</v>
      </c>
      <c r="G882" s="5"/>
      <c r="H882" s="5" t="s">
        <v>15</v>
      </c>
      <c r="I882" s="5"/>
      <c r="J882" s="5">
        <v>391751</v>
      </c>
      <c r="K882" s="5" t="s">
        <v>2699</v>
      </c>
      <c r="L882" s="5"/>
      <c r="M882" s="5"/>
      <c r="N882" s="5"/>
      <c r="O882" s="5"/>
      <c r="P882" s="5"/>
      <c r="Q882" s="5"/>
      <c r="R882" s="5" t="s">
        <v>13</v>
      </c>
      <c r="S882" s="5"/>
      <c r="T882" s="17">
        <v>4214.5600000000004</v>
      </c>
      <c r="U882" s="17" t="e">
        <f>SUM(#REF!)</f>
        <v>#REF!</v>
      </c>
      <c r="V882"/>
    </row>
    <row r="883" spans="1:22">
      <c r="A883" s="5" t="s">
        <v>1518</v>
      </c>
      <c r="B883" s="5">
        <v>304005</v>
      </c>
      <c r="C883" s="5" t="s">
        <v>2700</v>
      </c>
      <c r="D883" s="5" t="s">
        <v>1874</v>
      </c>
      <c r="E883" s="5" t="s">
        <v>1875</v>
      </c>
      <c r="F883" s="5" t="s">
        <v>1876</v>
      </c>
      <c r="G883" s="5"/>
      <c r="H883" s="5" t="s">
        <v>15</v>
      </c>
      <c r="I883" s="5"/>
      <c r="J883" s="5">
        <v>391821</v>
      </c>
      <c r="K883" s="5" t="s">
        <v>2701</v>
      </c>
      <c r="L883" s="5"/>
      <c r="M883" s="5"/>
      <c r="N883" s="5"/>
      <c r="O883" s="5"/>
      <c r="P883" s="5"/>
      <c r="Q883" s="5"/>
      <c r="R883" s="5" t="s">
        <v>13</v>
      </c>
      <c r="S883" s="5"/>
      <c r="T883" s="17">
        <v>8234.39</v>
      </c>
      <c r="U883" s="17" t="e">
        <f>SUM(#REF!)</f>
        <v>#REF!</v>
      </c>
      <c r="V883"/>
    </row>
    <row r="884" spans="1:22">
      <c r="A884" s="5" t="s">
        <v>1518</v>
      </c>
      <c r="B884" s="5">
        <v>304022</v>
      </c>
      <c r="C884" s="5" t="s">
        <v>2702</v>
      </c>
      <c r="D884" s="5" t="s">
        <v>1874</v>
      </c>
      <c r="E884" s="5" t="s">
        <v>1875</v>
      </c>
      <c r="F884" s="5" t="s">
        <v>1876</v>
      </c>
      <c r="G884" s="5"/>
      <c r="H884" s="5" t="s">
        <v>15</v>
      </c>
      <c r="I884" s="5"/>
      <c r="J884" s="5">
        <v>391836</v>
      </c>
      <c r="K884" s="5" t="s">
        <v>2703</v>
      </c>
      <c r="L884" s="5"/>
      <c r="M884" s="5"/>
      <c r="N884" s="5"/>
      <c r="O884" s="5"/>
      <c r="P884" s="5"/>
      <c r="Q884" s="5"/>
      <c r="R884" s="5" t="s">
        <v>13</v>
      </c>
      <c r="S884" s="5"/>
      <c r="T884" s="17">
        <v>27226.13</v>
      </c>
      <c r="U884" s="17" t="e">
        <f>SUM(#REF!)</f>
        <v>#REF!</v>
      </c>
      <c r="V884"/>
    </row>
    <row r="885" spans="1:22">
      <c r="A885" s="5" t="s">
        <v>1518</v>
      </c>
      <c r="B885" s="5">
        <v>304025</v>
      </c>
      <c r="C885" s="5" t="s">
        <v>2704</v>
      </c>
      <c r="D885" s="5" t="s">
        <v>1874</v>
      </c>
      <c r="E885" s="5" t="s">
        <v>1875</v>
      </c>
      <c r="F885" s="5" t="s">
        <v>1876</v>
      </c>
      <c r="G885" s="5"/>
      <c r="H885" s="5" t="s">
        <v>15</v>
      </c>
      <c r="I885" s="5"/>
      <c r="J885" s="5">
        <v>391838</v>
      </c>
      <c r="K885" s="5" t="s">
        <v>2705</v>
      </c>
      <c r="L885" s="5"/>
      <c r="M885" s="5"/>
      <c r="N885" s="5"/>
      <c r="O885" s="5"/>
      <c r="P885" s="5"/>
      <c r="Q885" s="5"/>
      <c r="R885" s="5" t="s">
        <v>13</v>
      </c>
      <c r="S885" s="5"/>
      <c r="T885" s="17">
        <v>1226.57</v>
      </c>
      <c r="U885" s="17" t="e">
        <f>SUM(#REF!)</f>
        <v>#REF!</v>
      </c>
      <c r="V885"/>
    </row>
    <row r="886" spans="1:22">
      <c r="A886" s="5" t="s">
        <v>1518</v>
      </c>
      <c r="B886" s="5">
        <v>304026</v>
      </c>
      <c r="C886" s="5" t="s">
        <v>2706</v>
      </c>
      <c r="D886" s="5" t="s">
        <v>1874</v>
      </c>
      <c r="E886" s="5" t="s">
        <v>1875</v>
      </c>
      <c r="F886" s="5" t="s">
        <v>1876</v>
      </c>
      <c r="G886" s="5"/>
      <c r="H886" s="5" t="s">
        <v>15</v>
      </c>
      <c r="I886" s="5"/>
      <c r="J886" s="5">
        <v>391843</v>
      </c>
      <c r="K886" s="5" t="s">
        <v>2707</v>
      </c>
      <c r="L886" s="5"/>
      <c r="M886" s="5"/>
      <c r="N886" s="5"/>
      <c r="O886" s="5"/>
      <c r="P886" s="5"/>
      <c r="Q886" s="5"/>
      <c r="R886" s="5" t="s">
        <v>13</v>
      </c>
      <c r="S886" s="5"/>
      <c r="T886" s="17">
        <v>2385.17</v>
      </c>
      <c r="U886" s="17" t="e">
        <f>SUM(#REF!)</f>
        <v>#REF!</v>
      </c>
      <c r="V886"/>
    </row>
    <row r="887" spans="1:22">
      <c r="A887" s="5" t="s">
        <v>1518</v>
      </c>
      <c r="B887" s="5">
        <v>304034</v>
      </c>
      <c r="C887" s="5" t="s">
        <v>2326</v>
      </c>
      <c r="D887" s="5" t="s">
        <v>2118</v>
      </c>
      <c r="E887" s="5" t="s">
        <v>2119</v>
      </c>
      <c r="F887" s="5" t="s">
        <v>2116</v>
      </c>
      <c r="G887" s="5"/>
      <c r="H887" s="5" t="s">
        <v>15</v>
      </c>
      <c r="I887" s="5"/>
      <c r="J887" s="5">
        <v>391850</v>
      </c>
      <c r="K887" s="5" t="s">
        <v>2696</v>
      </c>
      <c r="L887" s="5"/>
      <c r="M887" s="5"/>
      <c r="N887" s="5"/>
      <c r="O887" s="5"/>
      <c r="P887" s="5"/>
      <c r="Q887" s="5"/>
      <c r="R887" s="5" t="s">
        <v>13</v>
      </c>
      <c r="S887" s="5"/>
      <c r="T887" s="17">
        <v>9173.3700000000008</v>
      </c>
      <c r="U887" s="17" t="e">
        <f>SUM(#REF!)</f>
        <v>#REF!</v>
      </c>
      <c r="V887"/>
    </row>
    <row r="888" spans="1:22">
      <c r="A888" s="5" t="s">
        <v>1518</v>
      </c>
      <c r="B888" s="5">
        <v>304035</v>
      </c>
      <c r="C888" s="5" t="s">
        <v>2325</v>
      </c>
      <c r="D888" s="5" t="s">
        <v>2118</v>
      </c>
      <c r="E888" s="5" t="s">
        <v>2119</v>
      </c>
      <c r="F888" s="5" t="s">
        <v>2116</v>
      </c>
      <c r="G888" s="5" t="s">
        <v>2708</v>
      </c>
      <c r="H888" s="5" t="s">
        <v>15</v>
      </c>
      <c r="I888" s="5"/>
      <c r="J888" s="5">
        <v>391851</v>
      </c>
      <c r="K888" s="5" t="s">
        <v>2696</v>
      </c>
      <c r="L888" s="5"/>
      <c r="M888" s="5"/>
      <c r="N888" s="5"/>
      <c r="O888" s="5"/>
      <c r="P888" s="5"/>
      <c r="Q888" s="5"/>
      <c r="R888" s="5" t="s">
        <v>13</v>
      </c>
      <c r="S888" s="5"/>
      <c r="T888" s="17">
        <v>2620.0300000000002</v>
      </c>
      <c r="U888" s="17" t="e">
        <f>SUM(#REF!)</f>
        <v>#REF!</v>
      </c>
      <c r="V888"/>
    </row>
    <row r="889" spans="1:22">
      <c r="A889" s="5" t="s">
        <v>1518</v>
      </c>
      <c r="B889" s="5">
        <v>304348</v>
      </c>
      <c r="C889" s="5" t="s">
        <v>2709</v>
      </c>
      <c r="D889" s="5" t="s">
        <v>1874</v>
      </c>
      <c r="E889" s="5" t="s">
        <v>1875</v>
      </c>
      <c r="F889" s="5" t="s">
        <v>1876</v>
      </c>
      <c r="G889" s="5" t="s">
        <v>2393</v>
      </c>
      <c r="H889" s="5" t="s">
        <v>15</v>
      </c>
      <c r="I889" s="5"/>
      <c r="J889" s="5">
        <v>392233</v>
      </c>
      <c r="K889" s="5" t="s">
        <v>2710</v>
      </c>
      <c r="L889" s="5"/>
      <c r="M889" s="5"/>
      <c r="N889" s="5"/>
      <c r="O889" s="5"/>
      <c r="P889" s="5"/>
      <c r="Q889" s="5"/>
      <c r="R889" s="5" t="s">
        <v>13</v>
      </c>
      <c r="S889" s="5"/>
      <c r="T889" s="17">
        <v>10041.790000000001</v>
      </c>
      <c r="U889" s="17" t="e">
        <f>SUM(#REF!)</f>
        <v>#REF!</v>
      </c>
      <c r="V889"/>
    </row>
    <row r="890" spans="1:22">
      <c r="A890" s="5" t="s">
        <v>1518</v>
      </c>
      <c r="B890" s="5">
        <v>304843</v>
      </c>
      <c r="C890" s="5" t="s">
        <v>2711</v>
      </c>
      <c r="D890" s="5" t="s">
        <v>1874</v>
      </c>
      <c r="E890" s="5" t="s">
        <v>1875</v>
      </c>
      <c r="F890" s="5" t="s">
        <v>1876</v>
      </c>
      <c r="G890" s="5" t="s">
        <v>2712</v>
      </c>
      <c r="H890" s="5" t="s">
        <v>15</v>
      </c>
      <c r="I890" s="5"/>
      <c r="J890" s="5">
        <v>392615</v>
      </c>
      <c r="K890" s="5" t="s">
        <v>2713</v>
      </c>
      <c r="L890" s="5"/>
      <c r="M890" s="5"/>
      <c r="N890" s="5"/>
      <c r="O890" s="5"/>
      <c r="P890" s="5"/>
      <c r="Q890" s="5"/>
      <c r="R890" s="5" t="s">
        <v>13</v>
      </c>
      <c r="S890" s="5"/>
      <c r="T890" s="17">
        <v>2385.17</v>
      </c>
      <c r="U890" s="17" t="e">
        <f>SUM(#REF!)</f>
        <v>#REF!</v>
      </c>
      <c r="V890"/>
    </row>
    <row r="891" spans="1:22">
      <c r="A891" s="5" t="s">
        <v>1518</v>
      </c>
      <c r="B891" s="5">
        <v>304845</v>
      </c>
      <c r="C891" s="5" t="s">
        <v>2714</v>
      </c>
      <c r="D891" s="5" t="s">
        <v>1874</v>
      </c>
      <c r="E891" s="5" t="s">
        <v>1875</v>
      </c>
      <c r="F891" s="5" t="s">
        <v>1876</v>
      </c>
      <c r="G891" s="5"/>
      <c r="H891" s="5" t="s">
        <v>15</v>
      </c>
      <c r="I891" s="5"/>
      <c r="J891" s="5">
        <v>392618</v>
      </c>
      <c r="K891" s="5" t="s">
        <v>2715</v>
      </c>
      <c r="L891" s="5"/>
      <c r="M891" s="5"/>
      <c r="N891" s="5"/>
      <c r="O891" s="5"/>
      <c r="P891" s="5"/>
      <c r="Q891" s="5"/>
      <c r="R891" s="5" t="s">
        <v>13</v>
      </c>
      <c r="S891" s="5"/>
      <c r="T891" s="17">
        <v>1445.15</v>
      </c>
      <c r="U891" s="17" t="e">
        <f>SUM(#REF!)</f>
        <v>#REF!</v>
      </c>
      <c r="V891"/>
    </row>
    <row r="892" spans="1:22">
      <c r="A892" s="5" t="s">
        <v>1518</v>
      </c>
      <c r="B892" s="5">
        <v>304849</v>
      </c>
      <c r="C892" s="5" t="s">
        <v>2716</v>
      </c>
      <c r="D892" s="5" t="s">
        <v>1874</v>
      </c>
      <c r="E892" s="5" t="s">
        <v>1875</v>
      </c>
      <c r="F892" s="5" t="s">
        <v>1876</v>
      </c>
      <c r="G892" s="5"/>
      <c r="H892" s="5" t="s">
        <v>15</v>
      </c>
      <c r="I892" s="5"/>
      <c r="J892" s="5">
        <v>392620</v>
      </c>
      <c r="K892" s="5" t="s">
        <v>2717</v>
      </c>
      <c r="L892" s="5"/>
      <c r="M892" s="5"/>
      <c r="N892" s="5"/>
      <c r="O892" s="5"/>
      <c r="P892" s="5"/>
      <c r="Q892" s="5"/>
      <c r="R892" s="5" t="s">
        <v>13</v>
      </c>
      <c r="S892" s="5"/>
      <c r="T892" s="17">
        <v>4305.33</v>
      </c>
      <c r="U892" s="17" t="e">
        <f>SUM(#REF!)</f>
        <v>#REF!</v>
      </c>
      <c r="V892"/>
    </row>
    <row r="893" spans="1:22">
      <c r="A893" s="5" t="s">
        <v>1518</v>
      </c>
      <c r="B893" s="5">
        <v>305310</v>
      </c>
      <c r="C893" s="5" t="s">
        <v>2718</v>
      </c>
      <c r="D893" s="5" t="s">
        <v>2719</v>
      </c>
      <c r="E893" s="5" t="s">
        <v>2720</v>
      </c>
      <c r="F893" s="5" t="s">
        <v>2184</v>
      </c>
      <c r="G893" s="5" t="s">
        <v>2721</v>
      </c>
      <c r="H893" s="5" t="s">
        <v>15</v>
      </c>
      <c r="I893" s="5"/>
      <c r="J893" s="5">
        <v>393042</v>
      </c>
      <c r="K893" s="5" t="s">
        <v>2562</v>
      </c>
      <c r="L893" s="5"/>
      <c r="M893" s="5"/>
      <c r="N893" s="5"/>
      <c r="O893" s="5"/>
      <c r="P893" s="5"/>
      <c r="Q893" s="5"/>
      <c r="R893" s="5" t="s">
        <v>13</v>
      </c>
      <c r="S893" s="5"/>
      <c r="T893" s="17">
        <v>8.33</v>
      </c>
      <c r="U893" s="17" t="e">
        <f>SUM(#REF!)</f>
        <v>#REF!</v>
      </c>
      <c r="V893"/>
    </row>
    <row r="894" spans="1:22">
      <c r="A894" s="5" t="s">
        <v>1518</v>
      </c>
      <c r="B894" s="5">
        <v>305466</v>
      </c>
      <c r="C894" s="5" t="s">
        <v>2722</v>
      </c>
      <c r="D894" s="5" t="s">
        <v>1874</v>
      </c>
      <c r="E894" s="5" t="s">
        <v>1875</v>
      </c>
      <c r="F894" s="5" t="s">
        <v>1876</v>
      </c>
      <c r="G894" s="5" t="s">
        <v>2723</v>
      </c>
      <c r="H894" s="5" t="s">
        <v>17</v>
      </c>
      <c r="I894" s="5" t="s">
        <v>21</v>
      </c>
      <c r="J894" s="5">
        <v>393219</v>
      </c>
      <c r="K894" s="5" t="s">
        <v>2724</v>
      </c>
      <c r="L894" s="5"/>
      <c r="M894" s="5"/>
      <c r="N894" s="5"/>
      <c r="O894" s="5"/>
      <c r="P894" s="5"/>
      <c r="Q894" s="5"/>
      <c r="R894" s="5" t="s">
        <v>13</v>
      </c>
      <c r="S894" s="5"/>
      <c r="T894" s="17">
        <v>1313.9</v>
      </c>
      <c r="U894" s="17" t="e">
        <f>SUM(#REF!)</f>
        <v>#REF!</v>
      </c>
      <c r="V894"/>
    </row>
    <row r="895" spans="1:22">
      <c r="A895" s="5" t="s">
        <v>1518</v>
      </c>
      <c r="B895" s="5">
        <v>305779</v>
      </c>
      <c r="C895" s="5" t="s">
        <v>2725</v>
      </c>
      <c r="D895" s="5" t="s">
        <v>2726</v>
      </c>
      <c r="E895" s="5" t="s">
        <v>1770</v>
      </c>
      <c r="F895" s="5" t="s">
        <v>1770</v>
      </c>
      <c r="G895" s="5" t="s">
        <v>2727</v>
      </c>
      <c r="H895" s="5" t="s">
        <v>15</v>
      </c>
      <c r="I895" s="5"/>
      <c r="J895" s="5">
        <v>393464</v>
      </c>
      <c r="K895" s="5" t="s">
        <v>2728</v>
      </c>
      <c r="L895" s="5"/>
      <c r="M895" s="5"/>
      <c r="N895" s="5"/>
      <c r="O895" s="5"/>
      <c r="P895" s="5"/>
      <c r="Q895" s="5"/>
      <c r="R895" s="5" t="s">
        <v>13</v>
      </c>
      <c r="S895" s="5"/>
      <c r="T895" s="17">
        <v>8.33</v>
      </c>
      <c r="U895" s="17" t="e">
        <f>SUM(#REF!)</f>
        <v>#REF!</v>
      </c>
      <c r="V895"/>
    </row>
    <row r="896" spans="1:22">
      <c r="A896" s="5" t="s">
        <v>1518</v>
      </c>
      <c r="B896" s="5">
        <v>305785</v>
      </c>
      <c r="C896" s="5" t="s">
        <v>2729</v>
      </c>
      <c r="D896" s="5" t="s">
        <v>2730</v>
      </c>
      <c r="E896" s="5" t="s">
        <v>2119</v>
      </c>
      <c r="F896" s="5" t="s">
        <v>2118</v>
      </c>
      <c r="G896" s="5" t="s">
        <v>2731</v>
      </c>
      <c r="H896" s="5" t="s">
        <v>15</v>
      </c>
      <c r="I896" s="5"/>
      <c r="J896" s="5">
        <v>393474</v>
      </c>
      <c r="K896" s="5" t="s">
        <v>2115</v>
      </c>
      <c r="L896" s="5"/>
      <c r="M896" s="5"/>
      <c r="N896" s="5"/>
      <c r="O896" s="5"/>
      <c r="P896" s="5"/>
      <c r="Q896" s="5"/>
      <c r="R896" s="5" t="s">
        <v>13</v>
      </c>
      <c r="S896" s="5"/>
      <c r="T896" s="17">
        <v>90.29</v>
      </c>
      <c r="U896" s="17" t="e">
        <f>SUM(#REF!)</f>
        <v>#REF!</v>
      </c>
      <c r="V896"/>
    </row>
    <row r="897" spans="1:22">
      <c r="A897" s="5" t="s">
        <v>1518</v>
      </c>
      <c r="B897" s="5">
        <v>306409</v>
      </c>
      <c r="C897" s="5" t="s">
        <v>2086</v>
      </c>
      <c r="D897" s="5" t="s">
        <v>2080</v>
      </c>
      <c r="E897" s="5" t="s">
        <v>2038</v>
      </c>
      <c r="F897" s="5" t="s">
        <v>1793</v>
      </c>
      <c r="G897" s="5"/>
      <c r="H897" s="5" t="s">
        <v>15</v>
      </c>
      <c r="I897" s="5"/>
      <c r="J897" s="5">
        <v>394111</v>
      </c>
      <c r="K897" s="5" t="s">
        <v>2082</v>
      </c>
      <c r="L897" s="5"/>
      <c r="M897" s="5"/>
      <c r="N897" s="5"/>
      <c r="O897" s="5"/>
      <c r="P897" s="5"/>
      <c r="Q897" s="5"/>
      <c r="R897" s="5" t="s">
        <v>13</v>
      </c>
      <c r="S897" s="5"/>
      <c r="T897" s="17">
        <v>61.56</v>
      </c>
      <c r="U897" s="17" t="e">
        <f>SUM(#REF!)</f>
        <v>#REF!</v>
      </c>
      <c r="V897"/>
    </row>
    <row r="898" spans="1:22">
      <c r="A898" s="5" t="s">
        <v>1518</v>
      </c>
      <c r="B898" s="5">
        <v>306670</v>
      </c>
      <c r="C898" s="5" t="s">
        <v>2266</v>
      </c>
      <c r="D898" s="5" t="s">
        <v>2168</v>
      </c>
      <c r="E898" s="5" t="s">
        <v>2169</v>
      </c>
      <c r="F898" s="5" t="s">
        <v>1793</v>
      </c>
      <c r="G898" s="5" t="s">
        <v>2394</v>
      </c>
      <c r="H898" s="5" t="s">
        <v>15</v>
      </c>
      <c r="I898" s="5"/>
      <c r="J898" s="5">
        <v>406753</v>
      </c>
      <c r="K898" s="5" t="s">
        <v>2732</v>
      </c>
      <c r="L898" s="5"/>
      <c r="M898" s="5"/>
      <c r="N898" s="5"/>
      <c r="O898" s="5"/>
      <c r="P898" s="5"/>
      <c r="Q898" s="5"/>
      <c r="R898" s="5" t="s">
        <v>13</v>
      </c>
      <c r="S898" s="5"/>
      <c r="T898" s="17">
        <v>18795.39</v>
      </c>
      <c r="U898" s="17" t="e">
        <f>SUM(#REF!)</f>
        <v>#REF!</v>
      </c>
      <c r="V898"/>
    </row>
    <row r="899" spans="1:22">
      <c r="A899" s="5" t="s">
        <v>1518</v>
      </c>
      <c r="B899" s="5">
        <v>306671</v>
      </c>
      <c r="C899" s="5" t="s">
        <v>2733</v>
      </c>
      <c r="D899" s="5" t="s">
        <v>2080</v>
      </c>
      <c r="E899" s="5" t="s">
        <v>2038</v>
      </c>
      <c r="F899" s="5" t="s">
        <v>1793</v>
      </c>
      <c r="G899" s="5" t="s">
        <v>2048</v>
      </c>
      <c r="H899" s="5" t="s">
        <v>15</v>
      </c>
      <c r="I899" s="5"/>
      <c r="J899" s="5">
        <v>394309</v>
      </c>
      <c r="K899" s="5" t="s">
        <v>2734</v>
      </c>
      <c r="L899" s="5"/>
      <c r="M899" s="5"/>
      <c r="N899" s="5"/>
      <c r="O899" s="5"/>
      <c r="P899" s="5"/>
      <c r="Q899" s="5"/>
      <c r="R899" s="5" t="s">
        <v>13</v>
      </c>
      <c r="S899" s="5"/>
      <c r="T899" s="17">
        <v>35580.94</v>
      </c>
      <c r="U899" s="17" t="e">
        <f>SUM(#REF!)</f>
        <v>#REF!</v>
      </c>
      <c r="V899"/>
    </row>
    <row r="900" spans="1:22">
      <c r="A900" s="5" t="s">
        <v>1518</v>
      </c>
      <c r="B900" s="5">
        <v>306687</v>
      </c>
      <c r="C900" s="5" t="s">
        <v>2735</v>
      </c>
      <c r="D900" s="5" t="s">
        <v>1874</v>
      </c>
      <c r="E900" s="5" t="s">
        <v>1875</v>
      </c>
      <c r="F900" s="5" t="s">
        <v>1876</v>
      </c>
      <c r="G900" s="5" t="s">
        <v>2736</v>
      </c>
      <c r="H900" s="5" t="s">
        <v>15</v>
      </c>
      <c r="I900" s="5"/>
      <c r="J900" s="5">
        <v>394327</v>
      </c>
      <c r="K900" s="5" t="s">
        <v>2737</v>
      </c>
      <c r="L900" s="5"/>
      <c r="M900" s="5"/>
      <c r="N900" s="5"/>
      <c r="O900" s="5"/>
      <c r="P900" s="5"/>
      <c r="Q900" s="5"/>
      <c r="R900" s="5" t="s">
        <v>13</v>
      </c>
      <c r="S900" s="5"/>
      <c r="T900" s="17">
        <v>30.59</v>
      </c>
      <c r="U900" s="17" t="e">
        <f>SUM(#REF!)</f>
        <v>#REF!</v>
      </c>
      <c r="V900"/>
    </row>
    <row r="901" spans="1:22">
      <c r="A901" s="5" t="s">
        <v>1518</v>
      </c>
      <c r="B901" s="5">
        <v>306766</v>
      </c>
      <c r="C901" s="5" t="s">
        <v>2738</v>
      </c>
      <c r="D901" s="5" t="s">
        <v>2739</v>
      </c>
      <c r="E901" s="5" t="s">
        <v>2245</v>
      </c>
      <c r="F901" s="5" t="s">
        <v>2246</v>
      </c>
      <c r="G901" s="5" t="s">
        <v>2740</v>
      </c>
      <c r="H901" s="5" t="s">
        <v>15</v>
      </c>
      <c r="I901" s="5"/>
      <c r="J901" s="5">
        <v>394400</v>
      </c>
      <c r="K901" s="5" t="s">
        <v>2741</v>
      </c>
      <c r="L901" s="5"/>
      <c r="M901" s="5"/>
      <c r="N901" s="5"/>
      <c r="O901" s="5"/>
      <c r="P901" s="5"/>
      <c r="Q901" s="5"/>
      <c r="R901" s="5" t="s">
        <v>13</v>
      </c>
      <c r="S901" s="5"/>
      <c r="T901" s="17">
        <v>33143.49</v>
      </c>
      <c r="U901" s="17" t="e">
        <f>SUM(#REF!)</f>
        <v>#REF!</v>
      </c>
      <c r="V901"/>
    </row>
    <row r="902" spans="1:22">
      <c r="A902" s="5" t="s">
        <v>1518</v>
      </c>
      <c r="B902" s="5">
        <v>306787</v>
      </c>
      <c r="C902" s="5" t="s">
        <v>2742</v>
      </c>
      <c r="D902" s="5" t="s">
        <v>1874</v>
      </c>
      <c r="E902" s="5" t="s">
        <v>1875</v>
      </c>
      <c r="F902" s="5" t="s">
        <v>1876</v>
      </c>
      <c r="G902" s="5"/>
      <c r="H902" s="5" t="s">
        <v>15</v>
      </c>
      <c r="I902" s="5"/>
      <c r="J902" s="5">
        <v>394412</v>
      </c>
      <c r="K902" s="5" t="s">
        <v>2743</v>
      </c>
      <c r="L902" s="5"/>
      <c r="M902" s="5"/>
      <c r="N902" s="5"/>
      <c r="O902" s="5"/>
      <c r="P902" s="5"/>
      <c r="Q902" s="5"/>
      <c r="R902" s="5" t="s">
        <v>13</v>
      </c>
      <c r="S902" s="5"/>
      <c r="T902" s="17">
        <v>8191.04</v>
      </c>
      <c r="U902" s="17" t="e">
        <f>SUM(#REF!)</f>
        <v>#REF!</v>
      </c>
      <c r="V902"/>
    </row>
    <row r="903" spans="1:22">
      <c r="A903" s="5" t="s">
        <v>1518</v>
      </c>
      <c r="B903" s="5">
        <v>306933</v>
      </c>
      <c r="C903" s="5" t="s">
        <v>2744</v>
      </c>
      <c r="D903" s="5" t="s">
        <v>2200</v>
      </c>
      <c r="E903" s="5" t="s">
        <v>1875</v>
      </c>
      <c r="F903" s="5" t="s">
        <v>1876</v>
      </c>
      <c r="G903" s="5" t="s">
        <v>2745</v>
      </c>
      <c r="H903" s="5" t="s">
        <v>15</v>
      </c>
      <c r="I903" s="5"/>
      <c r="J903" s="5">
        <v>394470</v>
      </c>
      <c r="K903" s="5" t="s">
        <v>2174</v>
      </c>
      <c r="L903" s="5"/>
      <c r="M903" s="5"/>
      <c r="N903" s="5"/>
      <c r="O903" s="5"/>
      <c r="P903" s="5"/>
      <c r="Q903" s="5"/>
      <c r="R903" s="5" t="s">
        <v>13</v>
      </c>
      <c r="S903" s="5"/>
      <c r="T903" s="17">
        <v>147.41999999999999</v>
      </c>
      <c r="U903" s="17" t="e">
        <f>SUM(#REF!)</f>
        <v>#REF!</v>
      </c>
      <c r="V903"/>
    </row>
    <row r="904" spans="1:22">
      <c r="A904" s="5" t="s">
        <v>1518</v>
      </c>
      <c r="B904" s="5">
        <v>307142</v>
      </c>
      <c r="C904" s="5" t="s">
        <v>2746</v>
      </c>
      <c r="D904" s="5" t="s">
        <v>2168</v>
      </c>
      <c r="E904" s="5" t="s">
        <v>2169</v>
      </c>
      <c r="F904" s="5" t="s">
        <v>1793</v>
      </c>
      <c r="G904" s="5" t="s">
        <v>2747</v>
      </c>
      <c r="H904" s="5" t="s">
        <v>15</v>
      </c>
      <c r="I904" s="5"/>
      <c r="J904" s="5">
        <v>394637</v>
      </c>
      <c r="K904" s="5" t="s">
        <v>2177</v>
      </c>
      <c r="L904" s="5"/>
      <c r="M904" s="5"/>
      <c r="N904" s="5"/>
      <c r="O904" s="5"/>
      <c r="P904" s="5"/>
      <c r="Q904" s="5"/>
      <c r="R904" s="5" t="s">
        <v>13</v>
      </c>
      <c r="S904" s="5"/>
      <c r="T904" s="17">
        <v>39.67</v>
      </c>
      <c r="U904" s="17" t="e">
        <f>SUM(#REF!)</f>
        <v>#REF!</v>
      </c>
      <c r="V904"/>
    </row>
    <row r="905" spans="1:22">
      <c r="A905" s="5" t="s">
        <v>1518</v>
      </c>
      <c r="B905" s="5">
        <v>309280</v>
      </c>
      <c r="C905" s="5" t="s">
        <v>2748</v>
      </c>
      <c r="D905" s="5" t="s">
        <v>2749</v>
      </c>
      <c r="E905" s="5" t="s">
        <v>2119</v>
      </c>
      <c r="F905" s="5" t="s">
        <v>2116</v>
      </c>
      <c r="G905" s="5" t="s">
        <v>2750</v>
      </c>
      <c r="H905" s="5" t="s">
        <v>17</v>
      </c>
      <c r="I905" s="5" t="s">
        <v>21</v>
      </c>
      <c r="J905" s="5">
        <v>397729</v>
      </c>
      <c r="K905" s="5" t="s">
        <v>2751</v>
      </c>
      <c r="L905" s="5"/>
      <c r="M905" s="5"/>
      <c r="N905" s="5"/>
      <c r="O905" s="5"/>
      <c r="P905" s="5"/>
      <c r="Q905" s="5"/>
      <c r="R905" s="5" t="s">
        <v>13</v>
      </c>
      <c r="S905" s="5"/>
      <c r="T905" s="17">
        <v>289.48</v>
      </c>
      <c r="U905" s="17" t="e">
        <f>SUM(#REF!)</f>
        <v>#REF!</v>
      </c>
      <c r="V905"/>
    </row>
    <row r="906" spans="1:22">
      <c r="A906" s="5" t="s">
        <v>1518</v>
      </c>
      <c r="B906" s="5">
        <v>310747</v>
      </c>
      <c r="C906" s="5" t="s">
        <v>2752</v>
      </c>
      <c r="D906" s="5" t="s">
        <v>2112</v>
      </c>
      <c r="E906" s="5" t="s">
        <v>2113</v>
      </c>
      <c r="F906" s="5" t="s">
        <v>1904</v>
      </c>
      <c r="G906" s="5" t="s">
        <v>2753</v>
      </c>
      <c r="H906" s="5" t="s">
        <v>15</v>
      </c>
      <c r="I906" s="5"/>
      <c r="J906" s="5">
        <v>398719</v>
      </c>
      <c r="K906" s="5" t="s">
        <v>2754</v>
      </c>
      <c r="L906" s="5"/>
      <c r="M906" s="5"/>
      <c r="N906" s="5"/>
      <c r="O906" s="5"/>
      <c r="P906" s="5"/>
      <c r="Q906" s="5"/>
      <c r="R906" s="5" t="s">
        <v>13</v>
      </c>
      <c r="S906" s="5"/>
      <c r="T906" s="17">
        <v>507.94</v>
      </c>
      <c r="U906" s="17" t="e">
        <f>SUM(#REF!)</f>
        <v>#REF!</v>
      </c>
      <c r="V906"/>
    </row>
    <row r="907" spans="1:22">
      <c r="A907" s="5" t="s">
        <v>1518</v>
      </c>
      <c r="B907" s="5">
        <v>312755</v>
      </c>
      <c r="C907" s="5" t="s">
        <v>2755</v>
      </c>
      <c r="D907" s="5" t="s">
        <v>2168</v>
      </c>
      <c r="E907" s="5" t="s">
        <v>2169</v>
      </c>
      <c r="F907" s="5" t="s">
        <v>1793</v>
      </c>
      <c r="G907" s="5" t="s">
        <v>2756</v>
      </c>
      <c r="H907" s="5" t="s">
        <v>15</v>
      </c>
      <c r="I907" s="5"/>
      <c r="J907" s="5">
        <v>400243</v>
      </c>
      <c r="K907" s="5" t="s">
        <v>2180</v>
      </c>
      <c r="L907" s="5"/>
      <c r="M907" s="5"/>
      <c r="N907" s="5"/>
      <c r="O907" s="5"/>
      <c r="P907" s="5"/>
      <c r="Q907" s="5"/>
      <c r="R907" s="5" t="s">
        <v>13</v>
      </c>
      <c r="S907" s="5"/>
      <c r="T907" s="17">
        <v>336.57</v>
      </c>
      <c r="U907" s="17" t="e">
        <f>SUM(#REF!)</f>
        <v>#REF!</v>
      </c>
      <c r="V907"/>
    </row>
    <row r="908" spans="1:22">
      <c r="A908" s="5" t="s">
        <v>1518</v>
      </c>
      <c r="B908" s="5">
        <v>312756</v>
      </c>
      <c r="C908" s="5" t="s">
        <v>2757</v>
      </c>
      <c r="D908" s="5" t="s">
        <v>2168</v>
      </c>
      <c r="E908" s="5" t="s">
        <v>2169</v>
      </c>
      <c r="F908" s="5" t="s">
        <v>1793</v>
      </c>
      <c r="G908" s="5" t="s">
        <v>2756</v>
      </c>
      <c r="H908" s="5" t="s">
        <v>15</v>
      </c>
      <c r="I908" s="5"/>
      <c r="J908" s="5">
        <v>400244</v>
      </c>
      <c r="K908" s="5" t="s">
        <v>2180</v>
      </c>
      <c r="L908" s="5"/>
      <c r="M908" s="5"/>
      <c r="N908" s="5"/>
      <c r="O908" s="5"/>
      <c r="P908" s="5"/>
      <c r="Q908" s="5"/>
      <c r="R908" s="5" t="s">
        <v>13</v>
      </c>
      <c r="S908" s="5"/>
      <c r="T908" s="17">
        <v>456.35</v>
      </c>
      <c r="U908" s="17" t="e">
        <f>SUM(#REF!)</f>
        <v>#REF!</v>
      </c>
      <c r="V908"/>
    </row>
    <row r="909" spans="1:22">
      <c r="A909" s="5" t="s">
        <v>1518</v>
      </c>
      <c r="B909" s="5">
        <v>312757</v>
      </c>
      <c r="C909" s="5" t="s">
        <v>2408</v>
      </c>
      <c r="D909" s="5" t="s">
        <v>2168</v>
      </c>
      <c r="E909" s="5" t="s">
        <v>2169</v>
      </c>
      <c r="F909" s="5" t="s">
        <v>1793</v>
      </c>
      <c r="G909" s="5" t="s">
        <v>2758</v>
      </c>
      <c r="H909" s="5" t="s">
        <v>15</v>
      </c>
      <c r="I909" s="5"/>
      <c r="J909" s="5">
        <v>400245</v>
      </c>
      <c r="K909" s="5" t="s">
        <v>2367</v>
      </c>
      <c r="L909" s="5"/>
      <c r="M909" s="5"/>
      <c r="N909" s="5"/>
      <c r="O909" s="5"/>
      <c r="P909" s="5"/>
      <c r="Q909" s="5"/>
      <c r="R909" s="5" t="s">
        <v>13</v>
      </c>
      <c r="S909" s="5"/>
      <c r="T909" s="17">
        <v>23.16</v>
      </c>
      <c r="U909" s="17" t="e">
        <f>SUM(#REF!)</f>
        <v>#REF!</v>
      </c>
      <c r="V909"/>
    </row>
    <row r="910" spans="1:22">
      <c r="A910" s="5" t="s">
        <v>1518</v>
      </c>
      <c r="B910" s="5">
        <v>312758</v>
      </c>
      <c r="C910" s="5" t="s">
        <v>2524</v>
      </c>
      <c r="D910" s="5" t="s">
        <v>2168</v>
      </c>
      <c r="E910" s="5" t="s">
        <v>2169</v>
      </c>
      <c r="F910" s="5" t="s">
        <v>1793</v>
      </c>
      <c r="G910" s="5" t="s">
        <v>2758</v>
      </c>
      <c r="H910" s="5" t="s">
        <v>15</v>
      </c>
      <c r="I910" s="5"/>
      <c r="J910" s="5">
        <v>400246</v>
      </c>
      <c r="K910" s="5" t="s">
        <v>2367</v>
      </c>
      <c r="L910" s="5"/>
      <c r="M910" s="5"/>
      <c r="N910" s="5"/>
      <c r="O910" s="5"/>
      <c r="P910" s="5"/>
      <c r="Q910" s="5"/>
      <c r="R910" s="5" t="s">
        <v>13</v>
      </c>
      <c r="S910" s="5"/>
      <c r="T910" s="17">
        <v>148.93</v>
      </c>
      <c r="U910" s="17" t="e">
        <f>SUM(#REF!)</f>
        <v>#REF!</v>
      </c>
      <c r="V910"/>
    </row>
    <row r="911" spans="1:22">
      <c r="A911" s="5" t="s">
        <v>1518</v>
      </c>
      <c r="B911" s="5">
        <v>312759</v>
      </c>
      <c r="C911" s="5" t="s">
        <v>2759</v>
      </c>
      <c r="D911" s="5" t="s">
        <v>2168</v>
      </c>
      <c r="E911" s="5" t="s">
        <v>2169</v>
      </c>
      <c r="F911" s="5" t="s">
        <v>1793</v>
      </c>
      <c r="G911" s="5" t="s">
        <v>2758</v>
      </c>
      <c r="H911" s="5" t="s">
        <v>15</v>
      </c>
      <c r="I911" s="5"/>
      <c r="J911" s="5">
        <v>400247</v>
      </c>
      <c r="K911" s="5" t="s">
        <v>2367</v>
      </c>
      <c r="L911" s="5"/>
      <c r="M911" s="5"/>
      <c r="N911" s="5"/>
      <c r="O911" s="5"/>
      <c r="P911" s="5"/>
      <c r="Q911" s="5"/>
      <c r="R911" s="5" t="s">
        <v>13</v>
      </c>
      <c r="S911" s="5"/>
      <c r="T911" s="17">
        <v>50.04</v>
      </c>
      <c r="U911" s="17" t="e">
        <f>SUM(#REF!)</f>
        <v>#REF!</v>
      </c>
      <c r="V911"/>
    </row>
    <row r="912" spans="1:22">
      <c r="A912" s="5" t="s">
        <v>1518</v>
      </c>
      <c r="B912" s="5">
        <v>318442</v>
      </c>
      <c r="C912" s="5" t="s">
        <v>2760</v>
      </c>
      <c r="D912" s="5" t="s">
        <v>2761</v>
      </c>
      <c r="E912" s="5" t="s">
        <v>2603</v>
      </c>
      <c r="F912" s="5" t="s">
        <v>2762</v>
      </c>
      <c r="G912" s="5" t="s">
        <v>2763</v>
      </c>
      <c r="H912" s="5" t="s">
        <v>15</v>
      </c>
      <c r="I912" s="5"/>
      <c r="J912" s="5">
        <v>405323</v>
      </c>
      <c r="K912" s="5" t="s">
        <v>2764</v>
      </c>
      <c r="L912" s="5"/>
      <c r="M912" s="5"/>
      <c r="N912" s="5"/>
      <c r="O912" s="5"/>
      <c r="P912" s="5"/>
      <c r="Q912" s="5"/>
      <c r="R912" s="5" t="s">
        <v>13</v>
      </c>
      <c r="S912" s="5"/>
      <c r="T912" s="17">
        <v>2482.21</v>
      </c>
      <c r="U912" s="17" t="e">
        <f>SUM(#REF!)</f>
        <v>#REF!</v>
      </c>
      <c r="V912"/>
    </row>
    <row r="913" spans="1:22">
      <c r="A913" s="5" t="s">
        <v>1518</v>
      </c>
      <c r="B913" s="5">
        <v>318619</v>
      </c>
      <c r="C913" s="5" t="s">
        <v>2175</v>
      </c>
      <c r="D913" s="5" t="s">
        <v>2312</v>
      </c>
      <c r="E913" s="5" t="s">
        <v>2313</v>
      </c>
      <c r="F913" s="5" t="s">
        <v>1781</v>
      </c>
      <c r="G913" s="5" t="s">
        <v>2314</v>
      </c>
      <c r="H913" s="5" t="s">
        <v>15</v>
      </c>
      <c r="I913" s="5"/>
      <c r="J913" s="5">
        <v>405272</v>
      </c>
      <c r="K913" s="5" t="s">
        <v>2315</v>
      </c>
      <c r="L913" s="5"/>
      <c r="M913" s="5"/>
      <c r="N913" s="5"/>
      <c r="O913" s="5"/>
      <c r="P913" s="5"/>
      <c r="Q913" s="5"/>
      <c r="R913" s="5" t="s">
        <v>13</v>
      </c>
      <c r="S913" s="5"/>
      <c r="T913" s="17">
        <v>4809.87</v>
      </c>
      <c r="U913" s="17" t="e">
        <f>SUM(#REF!)</f>
        <v>#REF!</v>
      </c>
      <c r="V913"/>
    </row>
    <row r="914" spans="1:22">
      <c r="A914" s="5" t="s">
        <v>1518</v>
      </c>
      <c r="B914" s="5">
        <v>320310</v>
      </c>
      <c r="C914" s="5" t="s">
        <v>2765</v>
      </c>
      <c r="D914" s="5" t="s">
        <v>639</v>
      </c>
      <c r="E914" s="5" t="s">
        <v>1875</v>
      </c>
      <c r="F914" s="5" t="s">
        <v>2766</v>
      </c>
      <c r="G914" s="5" t="s">
        <v>2767</v>
      </c>
      <c r="H914" s="5" t="s">
        <v>15</v>
      </c>
      <c r="I914" s="5" t="s">
        <v>41</v>
      </c>
      <c r="J914" s="5">
        <v>405882</v>
      </c>
      <c r="K914" s="5" t="s">
        <v>2768</v>
      </c>
      <c r="L914" s="5"/>
      <c r="M914" s="5"/>
      <c r="N914" s="5"/>
      <c r="O914" s="5"/>
      <c r="P914" s="5"/>
      <c r="Q914" s="5"/>
      <c r="R914" s="5" t="s">
        <v>13</v>
      </c>
      <c r="S914" s="5"/>
      <c r="T914" s="17">
        <v>3554.42</v>
      </c>
      <c r="U914" s="17" t="e">
        <f>SUM(#REF!)</f>
        <v>#REF!</v>
      </c>
      <c r="V914"/>
    </row>
    <row r="915" spans="1:22">
      <c r="A915" s="5" t="s">
        <v>1518</v>
      </c>
      <c r="B915" s="5">
        <v>322916</v>
      </c>
      <c r="C915" s="5" t="s">
        <v>2769</v>
      </c>
      <c r="D915" s="5" t="s">
        <v>1874</v>
      </c>
      <c r="E915" s="5" t="s">
        <v>1875</v>
      </c>
      <c r="F915" s="5" t="s">
        <v>1876</v>
      </c>
      <c r="G915" s="5" t="s">
        <v>2770</v>
      </c>
      <c r="H915" s="5" t="s">
        <v>17</v>
      </c>
      <c r="I915" s="5" t="s">
        <v>576</v>
      </c>
      <c r="J915" s="5">
        <v>406779</v>
      </c>
      <c r="K915" s="5" t="s">
        <v>2771</v>
      </c>
      <c r="L915" s="5"/>
      <c r="M915" s="5"/>
      <c r="N915" s="5"/>
      <c r="O915" s="5"/>
      <c r="P915" s="5"/>
      <c r="Q915" s="5"/>
      <c r="R915" s="5" t="s">
        <v>13</v>
      </c>
      <c r="S915" s="5"/>
      <c r="T915" s="17">
        <v>7767.75</v>
      </c>
      <c r="U915" s="17" t="e">
        <f>SUM(#REF!)</f>
        <v>#REF!</v>
      </c>
      <c r="V915"/>
    </row>
    <row r="916" spans="1:22">
      <c r="A916" s="5" t="s">
        <v>1518</v>
      </c>
      <c r="B916" s="5">
        <v>323032</v>
      </c>
      <c r="C916" s="5" t="s">
        <v>2772</v>
      </c>
      <c r="D916" s="5" t="s">
        <v>2773</v>
      </c>
      <c r="E916" s="5" t="s">
        <v>1518</v>
      </c>
      <c r="F916" s="5" t="s">
        <v>1518</v>
      </c>
      <c r="G916" s="5" t="s">
        <v>2774</v>
      </c>
      <c r="H916" s="5" t="s">
        <v>17</v>
      </c>
      <c r="I916" s="5" t="s">
        <v>2775</v>
      </c>
      <c r="J916" s="5">
        <v>406834</v>
      </c>
      <c r="K916" s="5" t="s">
        <v>2776</v>
      </c>
      <c r="L916" s="5"/>
      <c r="M916" s="5"/>
      <c r="N916" s="5"/>
      <c r="O916" s="5"/>
      <c r="P916" s="5"/>
      <c r="Q916" s="5"/>
      <c r="R916" s="5" t="s">
        <v>13</v>
      </c>
      <c r="S916" s="5"/>
      <c r="T916" s="17">
        <v>7983.24</v>
      </c>
      <c r="U916" s="17" t="e">
        <f>SUM(#REF!)</f>
        <v>#REF!</v>
      </c>
      <c r="V916"/>
    </row>
    <row r="917" spans="1:22">
      <c r="A917" s="5" t="s">
        <v>1518</v>
      </c>
      <c r="B917" s="5">
        <v>323032</v>
      </c>
      <c r="C917" s="5" t="s">
        <v>2772</v>
      </c>
      <c r="D917" s="5" t="s">
        <v>2773</v>
      </c>
      <c r="E917" s="5" t="s">
        <v>1518</v>
      </c>
      <c r="F917" s="5" t="s">
        <v>1518</v>
      </c>
      <c r="G917" s="5" t="s">
        <v>2774</v>
      </c>
      <c r="H917" s="5" t="s">
        <v>17</v>
      </c>
      <c r="I917" s="5" t="s">
        <v>2775</v>
      </c>
      <c r="J917" s="5">
        <v>406839</v>
      </c>
      <c r="K917" s="5" t="s">
        <v>2777</v>
      </c>
      <c r="L917" s="5"/>
      <c r="M917" s="5"/>
      <c r="N917" s="5"/>
      <c r="O917" s="5"/>
      <c r="P917" s="5"/>
      <c r="Q917" s="5"/>
      <c r="R917" s="5" t="s">
        <v>13</v>
      </c>
      <c r="S917" s="5"/>
      <c r="T917" s="17">
        <v>27173.61</v>
      </c>
      <c r="U917" s="17" t="e">
        <f>SUM(#REF!)</f>
        <v>#REF!</v>
      </c>
      <c r="V917"/>
    </row>
    <row r="918" spans="1:22">
      <c r="A918" s="5" t="s">
        <v>1518</v>
      </c>
      <c r="B918" s="5">
        <v>323646</v>
      </c>
      <c r="C918" s="5" t="s">
        <v>2778</v>
      </c>
      <c r="D918" s="5" t="s">
        <v>2779</v>
      </c>
      <c r="E918" s="5" t="s">
        <v>1917</v>
      </c>
      <c r="F918" s="5" t="s">
        <v>2780</v>
      </c>
      <c r="G918" s="5" t="s">
        <v>2781</v>
      </c>
      <c r="H918" s="5" t="s">
        <v>24</v>
      </c>
      <c r="I918" s="5" t="s">
        <v>25</v>
      </c>
      <c r="J918" s="5">
        <v>407345</v>
      </c>
      <c r="K918" s="5" t="s">
        <v>2782</v>
      </c>
      <c r="L918" s="5"/>
      <c r="M918" s="5"/>
      <c r="N918" s="5"/>
      <c r="O918" s="5"/>
      <c r="P918" s="5"/>
      <c r="Q918" s="5"/>
      <c r="R918" s="5" t="s">
        <v>13</v>
      </c>
      <c r="S918" s="5"/>
      <c r="T918" s="17">
        <v>4489.6099999999997</v>
      </c>
      <c r="U918" s="17" t="e">
        <f>SUM(#REF!)</f>
        <v>#REF!</v>
      </c>
      <c r="V918"/>
    </row>
    <row r="919" spans="1:22">
      <c r="A919" s="5" t="s">
        <v>1518</v>
      </c>
      <c r="B919" s="5">
        <v>323683</v>
      </c>
      <c r="C919" s="5" t="s">
        <v>2783</v>
      </c>
      <c r="D919" s="5" t="s">
        <v>2779</v>
      </c>
      <c r="E919" s="5" t="s">
        <v>1917</v>
      </c>
      <c r="F919" s="5" t="s">
        <v>2780</v>
      </c>
      <c r="G919" s="5" t="s">
        <v>2784</v>
      </c>
      <c r="H919" s="5" t="s">
        <v>24</v>
      </c>
      <c r="I919" s="5" t="s">
        <v>25</v>
      </c>
      <c r="J919" s="5">
        <v>407358</v>
      </c>
      <c r="K919" s="5" t="s">
        <v>2785</v>
      </c>
      <c r="L919" s="5"/>
      <c r="M919" s="5"/>
      <c r="N919" s="5"/>
      <c r="O919" s="5"/>
      <c r="P919" s="5"/>
      <c r="Q919" s="5"/>
      <c r="R919" s="5" t="s">
        <v>13</v>
      </c>
      <c r="S919" s="5"/>
      <c r="T919" s="17">
        <v>4761.71</v>
      </c>
      <c r="U919" s="17" t="e">
        <f>SUM(#REF!)</f>
        <v>#REF!</v>
      </c>
      <c r="V919"/>
    </row>
    <row r="920" spans="1:22">
      <c r="A920" s="5" t="s">
        <v>1518</v>
      </c>
      <c r="B920" s="5">
        <v>323707</v>
      </c>
      <c r="C920" s="5" t="s">
        <v>2786</v>
      </c>
      <c r="D920" s="5" t="s">
        <v>2779</v>
      </c>
      <c r="E920" s="5" t="s">
        <v>1917</v>
      </c>
      <c r="F920" s="5" t="s">
        <v>2780</v>
      </c>
      <c r="G920" s="5" t="s">
        <v>2787</v>
      </c>
      <c r="H920" s="5" t="s">
        <v>24</v>
      </c>
      <c r="I920" s="5" t="s">
        <v>25</v>
      </c>
      <c r="J920" s="5">
        <v>407382</v>
      </c>
      <c r="K920" s="5" t="s">
        <v>2788</v>
      </c>
      <c r="L920" s="5"/>
      <c r="M920" s="5"/>
      <c r="N920" s="5"/>
      <c r="O920" s="5"/>
      <c r="P920" s="5"/>
      <c r="Q920" s="5"/>
      <c r="R920" s="5" t="s">
        <v>13</v>
      </c>
      <c r="S920" s="5"/>
      <c r="T920" s="17">
        <v>4761.71</v>
      </c>
      <c r="U920" s="17" t="e">
        <f>SUM(#REF!)</f>
        <v>#REF!</v>
      </c>
      <c r="V920"/>
    </row>
    <row r="921" spans="1:22">
      <c r="A921" s="5" t="s">
        <v>1518</v>
      </c>
      <c r="B921" s="5">
        <v>323709</v>
      </c>
      <c r="C921" s="5" t="s">
        <v>2789</v>
      </c>
      <c r="D921" s="5" t="s">
        <v>2779</v>
      </c>
      <c r="E921" s="5" t="s">
        <v>1917</v>
      </c>
      <c r="F921" s="5" t="s">
        <v>2780</v>
      </c>
      <c r="G921" s="5" t="s">
        <v>2790</v>
      </c>
      <c r="H921" s="5" t="s">
        <v>24</v>
      </c>
      <c r="I921" s="5" t="s">
        <v>25</v>
      </c>
      <c r="J921" s="5">
        <v>407383</v>
      </c>
      <c r="K921" s="5" t="s">
        <v>2791</v>
      </c>
      <c r="L921" s="5"/>
      <c r="M921" s="5"/>
      <c r="N921" s="5"/>
      <c r="O921" s="5"/>
      <c r="P921" s="5"/>
      <c r="Q921" s="5"/>
      <c r="R921" s="5" t="s">
        <v>13</v>
      </c>
      <c r="S921" s="5"/>
      <c r="T921" s="17">
        <v>5668.7</v>
      </c>
      <c r="U921" s="17" t="e">
        <f>SUM(#REF!)</f>
        <v>#REF!</v>
      </c>
      <c r="V921"/>
    </row>
    <row r="922" spans="1:22">
      <c r="A922" s="5" t="s">
        <v>1518</v>
      </c>
      <c r="B922" s="5">
        <v>323714</v>
      </c>
      <c r="C922" s="5" t="s">
        <v>2792</v>
      </c>
      <c r="D922" s="5" t="s">
        <v>2793</v>
      </c>
      <c r="E922" s="5" t="s">
        <v>2419</v>
      </c>
      <c r="F922" s="5" t="s">
        <v>2780</v>
      </c>
      <c r="G922" s="5" t="s">
        <v>2794</v>
      </c>
      <c r="H922" s="5" t="s">
        <v>24</v>
      </c>
      <c r="I922" s="5" t="s">
        <v>25</v>
      </c>
      <c r="J922" s="5">
        <v>407395</v>
      </c>
      <c r="K922" s="5" t="s">
        <v>2795</v>
      </c>
      <c r="L922" s="5"/>
      <c r="M922" s="5"/>
      <c r="N922" s="5"/>
      <c r="O922" s="5"/>
      <c r="P922" s="5"/>
      <c r="Q922" s="5"/>
      <c r="R922" s="5" t="s">
        <v>13</v>
      </c>
      <c r="S922" s="5"/>
      <c r="T922" s="17">
        <v>5880.21</v>
      </c>
      <c r="U922" s="17" t="e">
        <f>SUM(#REF!)</f>
        <v>#REF!</v>
      </c>
      <c r="V922"/>
    </row>
    <row r="923" spans="1:22">
      <c r="A923" s="19" t="s">
        <v>1518</v>
      </c>
      <c r="B923" s="19">
        <v>323763</v>
      </c>
      <c r="C923" s="19" t="s">
        <v>2796</v>
      </c>
      <c r="D923" s="19" t="s">
        <v>2779</v>
      </c>
      <c r="E923" s="19" t="s">
        <v>1917</v>
      </c>
      <c r="F923" s="19" t="s">
        <v>2780</v>
      </c>
      <c r="G923" s="19" t="s">
        <v>2797</v>
      </c>
      <c r="H923" s="19" t="s">
        <v>24</v>
      </c>
      <c r="I923" s="19" t="s">
        <v>25</v>
      </c>
      <c r="J923" s="19">
        <v>407426</v>
      </c>
      <c r="K923" s="19" t="s">
        <v>2798</v>
      </c>
      <c r="L923" s="19"/>
      <c r="M923" s="19"/>
      <c r="N923" s="19"/>
      <c r="O923" s="19"/>
      <c r="P923" s="19"/>
      <c r="Q923" s="19"/>
      <c r="R923" s="19" t="s">
        <v>13</v>
      </c>
      <c r="S923" s="19"/>
      <c r="T923" s="20">
        <v>2000</v>
      </c>
      <c r="U923" s="20" t="e">
        <f>SUM(#REF!)</f>
        <v>#REF!</v>
      </c>
      <c r="V923"/>
    </row>
    <row r="924" spans="1:22">
      <c r="A924" s="8" t="s">
        <v>2802</v>
      </c>
      <c r="B924" s="8">
        <v>312936</v>
      </c>
      <c r="C924" s="8" t="s">
        <v>2799</v>
      </c>
      <c r="D924" s="8" t="s">
        <v>2800</v>
      </c>
      <c r="E924" s="8" t="s">
        <v>2800</v>
      </c>
      <c r="F924" s="8" t="s">
        <v>2801</v>
      </c>
      <c r="G924" s="8" t="s">
        <v>15</v>
      </c>
      <c r="H924" s="8" t="s">
        <v>15</v>
      </c>
      <c r="I924" s="8"/>
      <c r="J924" s="8">
        <v>400402</v>
      </c>
      <c r="K924" s="8" t="s">
        <v>2803</v>
      </c>
      <c r="L924" s="8"/>
      <c r="M924" s="8"/>
      <c r="N924" s="8"/>
      <c r="O924" s="8"/>
      <c r="P924" s="8"/>
      <c r="Q924" s="8"/>
      <c r="R924" s="8" t="s">
        <v>13</v>
      </c>
      <c r="S924" s="8"/>
      <c r="T924" s="8">
        <v>8500</v>
      </c>
      <c r="U924" s="8"/>
      <c r="V924" s="8"/>
    </row>
    <row r="925" spans="1:22">
      <c r="A925" s="8" t="s">
        <v>2802</v>
      </c>
      <c r="B925" s="8">
        <v>4460</v>
      </c>
      <c r="C925" s="8" t="s">
        <v>2804</v>
      </c>
      <c r="D925" s="8" t="s">
        <v>2805</v>
      </c>
      <c r="E925" s="8" t="s">
        <v>206</v>
      </c>
      <c r="F925" s="8" t="s">
        <v>2806</v>
      </c>
      <c r="G925" s="8" t="s">
        <v>2807</v>
      </c>
      <c r="H925" s="8" t="s">
        <v>17</v>
      </c>
      <c r="I925" s="8"/>
      <c r="J925" s="8">
        <v>402236</v>
      </c>
      <c r="K925" s="8" t="s">
        <v>2808</v>
      </c>
      <c r="L925" s="8"/>
      <c r="M925" s="8"/>
      <c r="N925" s="8"/>
      <c r="O925" s="8"/>
      <c r="P925" s="8"/>
      <c r="Q925" s="8"/>
      <c r="R925" s="8" t="s">
        <v>13</v>
      </c>
      <c r="S925" s="8"/>
      <c r="T925" s="8">
        <v>8500</v>
      </c>
      <c r="U925" s="8"/>
      <c r="V925" s="8"/>
    </row>
    <row r="926" spans="1:22">
      <c r="A926" s="8" t="s">
        <v>2802</v>
      </c>
      <c r="B926" s="8">
        <v>135814</v>
      </c>
      <c r="C926" s="8" t="s">
        <v>2809</v>
      </c>
      <c r="D926" s="8" t="s">
        <v>2810</v>
      </c>
      <c r="E926" s="8" t="s">
        <v>2810</v>
      </c>
      <c r="F926" s="8" t="s">
        <v>2810</v>
      </c>
      <c r="G926" s="8" t="s">
        <v>2811</v>
      </c>
      <c r="H926" s="8" t="s">
        <v>17</v>
      </c>
      <c r="I926" s="8"/>
      <c r="J926" s="8">
        <v>403828</v>
      </c>
      <c r="K926" s="8" t="s">
        <v>2812</v>
      </c>
      <c r="L926" s="8"/>
      <c r="M926" s="8"/>
      <c r="N926" s="8"/>
      <c r="O926" s="8"/>
      <c r="P926" s="8"/>
      <c r="Q926" s="8"/>
      <c r="R926" s="8" t="s">
        <v>13</v>
      </c>
      <c r="S926" s="8"/>
      <c r="T926" s="8">
        <v>8500</v>
      </c>
      <c r="U926" s="8"/>
      <c r="V926" s="8"/>
    </row>
    <row r="927" spans="1:22">
      <c r="A927" s="8" t="s">
        <v>2802</v>
      </c>
      <c r="B927" s="8">
        <v>323865</v>
      </c>
      <c r="C927" s="8" t="s">
        <v>2813</v>
      </c>
      <c r="D927" s="8" t="s">
        <v>2814</v>
      </c>
      <c r="E927" s="8" t="s">
        <v>2815</v>
      </c>
      <c r="F927" s="8" t="s">
        <v>2816</v>
      </c>
      <c r="G927" s="8" t="s">
        <v>1048</v>
      </c>
      <c r="H927" s="8" t="s">
        <v>15</v>
      </c>
      <c r="I927" s="8" t="s">
        <v>41</v>
      </c>
      <c r="J927" s="8">
        <v>408109</v>
      </c>
      <c r="K927" s="8" t="s">
        <v>2817</v>
      </c>
      <c r="L927" s="8"/>
      <c r="M927" s="8"/>
      <c r="N927" s="8"/>
      <c r="O927" s="8"/>
      <c r="P927" s="8"/>
      <c r="Q927" s="8"/>
      <c r="R927" s="8" t="s">
        <v>13</v>
      </c>
      <c r="S927" s="8"/>
      <c r="T927" s="8">
        <v>23500</v>
      </c>
      <c r="U927" s="8" t="e">
        <f>SUM(#REF!)</f>
        <v>#REF!</v>
      </c>
      <c r="V927" s="8"/>
    </row>
    <row r="928" spans="1:22">
      <c r="A928" s="8" t="s">
        <v>2802</v>
      </c>
      <c r="B928" s="8">
        <v>310536</v>
      </c>
      <c r="C928" s="8" t="s">
        <v>2818</v>
      </c>
      <c r="D928" s="8" t="s">
        <v>2819</v>
      </c>
      <c r="E928" s="8" t="s">
        <v>2820</v>
      </c>
      <c r="F928" s="8" t="s">
        <v>2802</v>
      </c>
      <c r="G928" s="8" t="s">
        <v>15</v>
      </c>
      <c r="H928" s="8" t="s">
        <v>15</v>
      </c>
      <c r="I928" s="8"/>
      <c r="J928" s="8">
        <v>398490</v>
      </c>
      <c r="K928" s="8" t="s">
        <v>2821</v>
      </c>
      <c r="L928" s="8"/>
      <c r="M928" s="8"/>
      <c r="N928" s="8"/>
      <c r="O928" s="8"/>
      <c r="P928" s="8"/>
      <c r="Q928" s="8"/>
      <c r="R928" s="8" t="s">
        <v>13</v>
      </c>
      <c r="S928" s="8"/>
      <c r="T928" s="8">
        <v>8500</v>
      </c>
      <c r="U928" s="8" t="e">
        <f>SUM(#REF!)</f>
        <v>#REF!</v>
      </c>
      <c r="V928" s="8"/>
    </row>
    <row r="929" spans="1:140">
      <c r="A929" s="8" t="s">
        <v>2802</v>
      </c>
      <c r="B929" s="8">
        <v>49915</v>
      </c>
      <c r="C929" s="8" t="s">
        <v>2822</v>
      </c>
      <c r="D929" s="8" t="s">
        <v>2823</v>
      </c>
      <c r="E929" s="8" t="s">
        <v>446</v>
      </c>
      <c r="F929" s="8" t="s">
        <v>446</v>
      </c>
      <c r="G929" s="8" t="s">
        <v>15</v>
      </c>
      <c r="H929" s="8" t="s">
        <v>15</v>
      </c>
      <c r="I929" s="8"/>
      <c r="J929" s="8">
        <v>397006</v>
      </c>
      <c r="K929" s="8" t="s">
        <v>2824</v>
      </c>
      <c r="L929" s="8"/>
      <c r="M929" s="8"/>
      <c r="N929" s="8"/>
      <c r="O929" s="8"/>
      <c r="P929" s="8"/>
      <c r="Q929" s="8"/>
      <c r="R929" s="8" t="s">
        <v>13</v>
      </c>
      <c r="S929" s="8"/>
      <c r="T929" s="8">
        <v>8500</v>
      </c>
      <c r="U929" s="8"/>
      <c r="V929" s="8"/>
    </row>
    <row r="930" spans="1:140">
      <c r="A930" s="8" t="s">
        <v>2802</v>
      </c>
      <c r="B930" s="8">
        <v>1190</v>
      </c>
      <c r="C930" s="8" t="s">
        <v>2825</v>
      </c>
      <c r="D930" s="8" t="s">
        <v>2826</v>
      </c>
      <c r="E930" s="8" t="s">
        <v>2826</v>
      </c>
      <c r="F930" s="8" t="s">
        <v>2826</v>
      </c>
      <c r="G930" s="8" t="s">
        <v>2827</v>
      </c>
      <c r="H930" s="8" t="s">
        <v>17</v>
      </c>
      <c r="I930" s="8" t="s">
        <v>55</v>
      </c>
      <c r="J930" s="8">
        <v>403256</v>
      </c>
      <c r="K930" s="8" t="s">
        <v>2828</v>
      </c>
      <c r="L930" s="8"/>
      <c r="M930" s="8"/>
      <c r="N930" s="8"/>
      <c r="O930" s="8"/>
      <c r="P930" s="8"/>
      <c r="Q930" s="8"/>
      <c r="R930" s="8" t="s">
        <v>13</v>
      </c>
      <c r="S930" s="8"/>
      <c r="T930" s="8">
        <v>8500</v>
      </c>
      <c r="U930" s="8" t="e">
        <f>SUM(#REF!)</f>
        <v>#REF!</v>
      </c>
      <c r="V930" s="8"/>
    </row>
    <row r="931" spans="1:140" customFormat="1" ht="15.95" customHeight="1">
      <c r="A931" s="2" t="s">
        <v>2831</v>
      </c>
      <c r="B931" s="18">
        <v>41502</v>
      </c>
      <c r="C931" s="21">
        <v>85083</v>
      </c>
      <c r="D931" s="18" t="s">
        <v>22</v>
      </c>
      <c r="E931" s="22" t="s">
        <v>2829</v>
      </c>
      <c r="F931" s="18" t="s">
        <v>2830</v>
      </c>
      <c r="G931" s="18" t="s">
        <v>2830</v>
      </c>
      <c r="H931" s="18" t="s">
        <v>22</v>
      </c>
      <c r="I931" s="18"/>
      <c r="J931" s="18" t="s">
        <v>2832</v>
      </c>
      <c r="K931" s="22" t="s">
        <v>2829</v>
      </c>
      <c r="L931" s="18"/>
      <c r="M931" s="18"/>
      <c r="N931" s="18"/>
      <c r="O931" s="18"/>
      <c r="P931" s="23"/>
      <c r="Q931" s="22"/>
      <c r="R931" s="18" t="s">
        <v>400</v>
      </c>
      <c r="S931" s="18"/>
      <c r="T931" s="18">
        <v>3240</v>
      </c>
      <c r="U931" s="18"/>
      <c r="V931" s="24"/>
      <c r="W931" s="24"/>
      <c r="X931" s="24"/>
      <c r="Y931" s="24"/>
      <c r="Z931" s="24"/>
      <c r="AA931" s="24"/>
      <c r="AB931" s="24"/>
      <c r="AC931" s="24"/>
      <c r="AD931" s="24"/>
      <c r="AE931" s="24"/>
      <c r="AF931" s="24"/>
      <c r="AG931" s="24"/>
      <c r="AH931" s="24"/>
      <c r="AI931" s="24"/>
      <c r="AJ931" s="24"/>
      <c r="AK931" s="24"/>
      <c r="AL931" s="24"/>
      <c r="AM931" s="24"/>
      <c r="AN931" s="24"/>
      <c r="AO931" s="24"/>
      <c r="AP931" s="24"/>
      <c r="AQ931" s="24"/>
      <c r="AR931" s="24"/>
      <c r="AS931" s="24"/>
      <c r="AT931" s="24"/>
      <c r="AU931" s="24"/>
      <c r="AV931" s="24"/>
      <c r="AW931" s="24"/>
      <c r="AX931" s="24"/>
      <c r="AY931" s="18"/>
      <c r="AZ931" s="18"/>
      <c r="BA931" s="18"/>
      <c r="BB931" s="18"/>
      <c r="BC931" s="24"/>
      <c r="BD931" s="18"/>
      <c r="BE931" s="25"/>
      <c r="BF931" s="24"/>
      <c r="BG931" s="18"/>
      <c r="BH931" s="25"/>
      <c r="BI931" s="24"/>
      <c r="BJ931" s="24"/>
      <c r="BK931" s="25"/>
      <c r="BL931" s="24"/>
      <c r="BM931" s="18"/>
      <c r="BN931" s="18"/>
      <c r="BO931" s="18"/>
      <c r="BP931" s="24"/>
      <c r="BQ931" s="18"/>
      <c r="BR931" s="25"/>
      <c r="BS931" s="25"/>
      <c r="BT931" s="18"/>
      <c r="BU931" s="25"/>
      <c r="BV931" s="24"/>
      <c r="BW931" s="24"/>
      <c r="BX931" s="25"/>
      <c r="BY931" s="24"/>
      <c r="BZ931" s="18"/>
      <c r="CA931" s="18"/>
      <c r="CB931" s="18"/>
      <c r="CC931" s="24"/>
      <c r="CD931" s="26"/>
      <c r="CE931" s="25"/>
      <c r="CF931" s="27"/>
      <c r="CG931" s="26"/>
      <c r="CH931" s="27"/>
      <c r="CI931" s="24"/>
      <c r="CJ931" s="24"/>
      <c r="CK931" s="25"/>
      <c r="CL931" s="25"/>
      <c r="CM931" s="26"/>
      <c r="CN931" s="26"/>
      <c r="CO931" s="26"/>
      <c r="CP931" s="28"/>
      <c r="CQ931" s="26"/>
      <c r="CR931" s="25"/>
      <c r="CS931" s="27"/>
      <c r="CT931" s="26"/>
      <c r="CU931" s="27"/>
      <c r="CV931" s="24"/>
      <c r="CW931" s="24"/>
      <c r="CX931" s="25"/>
      <c r="CY931" s="29"/>
      <c r="CZ931" s="24"/>
      <c r="DA931" s="24"/>
      <c r="DB931" s="24"/>
      <c r="DC931" s="24"/>
      <c r="DD931" s="18"/>
      <c r="DE931" s="25"/>
      <c r="DF931" s="18"/>
      <c r="DG931" s="18"/>
      <c r="DH931" s="18"/>
      <c r="DI931" s="30"/>
      <c r="DJ931" s="24"/>
      <c r="DK931" s="25"/>
      <c r="DL931" s="29">
        <v>39240</v>
      </c>
      <c r="DM931" s="24"/>
      <c r="DN931" s="24"/>
      <c r="DO931" s="24"/>
      <c r="DP931" s="30">
        <f>30000+3200</f>
        <v>33200</v>
      </c>
      <c r="DQ931" s="18"/>
      <c r="DR931" s="25">
        <f t="shared" ref="DR931:DR935" si="0">DK931+DL931+DM931+DN931+DO931-DP931</f>
        <v>6040</v>
      </c>
      <c r="DS931" s="18"/>
      <c r="DT931" s="18"/>
      <c r="DU931" s="25">
        <f>+DK931</f>
        <v>0</v>
      </c>
      <c r="DV931" s="30">
        <f>+DR931-DU931</f>
        <v>6040</v>
      </c>
      <c r="DW931" s="24"/>
      <c r="DX931" s="25">
        <f t="shared" ref="DX931:DX935" si="1">DR931</f>
        <v>6040</v>
      </c>
      <c r="DY931" s="29"/>
      <c r="DZ931" s="24"/>
      <c r="EA931" s="24"/>
      <c r="EB931" s="24"/>
      <c r="EC931" s="30"/>
      <c r="ED931" s="18"/>
      <c r="EE931" s="25">
        <f t="shared" ref="EE931:EE935" si="2">DX931+DY931+DZ931+EA931+EB931-EC931</f>
        <v>6040</v>
      </c>
      <c r="EF931" s="18"/>
      <c r="EG931" s="18"/>
      <c r="EH931" s="25">
        <f>+DX931</f>
        <v>6040</v>
      </c>
      <c r="EI931" s="30">
        <f>+EE931-EH931</f>
        <v>0</v>
      </c>
      <c r="EJ931" s="24"/>
    </row>
    <row r="932" spans="1:140" customFormat="1" ht="15" customHeight="1">
      <c r="A932" s="2" t="s">
        <v>2831</v>
      </c>
      <c r="B932" s="18">
        <v>395535</v>
      </c>
      <c r="C932" s="21">
        <v>305677</v>
      </c>
      <c r="D932" s="18" t="s">
        <v>22</v>
      </c>
      <c r="E932" s="22" t="s">
        <v>2833</v>
      </c>
      <c r="F932" s="18" t="s">
        <v>2834</v>
      </c>
      <c r="G932" s="18" t="s">
        <v>2834</v>
      </c>
      <c r="H932" s="18" t="s">
        <v>22</v>
      </c>
      <c r="I932" s="18"/>
      <c r="J932" s="18" t="s">
        <v>2835</v>
      </c>
      <c r="K932" s="22" t="s">
        <v>2833</v>
      </c>
      <c r="L932" s="18"/>
      <c r="M932" s="18"/>
      <c r="N932" s="18"/>
      <c r="O932" s="18"/>
      <c r="P932" s="23"/>
      <c r="Q932" s="22"/>
      <c r="R932" s="18" t="s">
        <v>161</v>
      </c>
      <c r="S932" s="18"/>
      <c r="T932" s="18">
        <v>4200</v>
      </c>
      <c r="U932" s="18"/>
      <c r="V932" s="24"/>
      <c r="W932" s="24"/>
      <c r="X932" s="24"/>
      <c r="Y932" s="24"/>
      <c r="Z932" s="24"/>
      <c r="AA932" s="24"/>
      <c r="AB932" s="24"/>
      <c r="AC932" s="24"/>
      <c r="AD932" s="24"/>
      <c r="AE932" s="24"/>
      <c r="AF932" s="24"/>
      <c r="AG932" s="24"/>
      <c r="AH932" s="24"/>
      <c r="AI932" s="24"/>
      <c r="AJ932" s="24"/>
      <c r="AK932" s="24"/>
      <c r="AL932" s="24"/>
      <c r="AM932" s="24"/>
      <c r="AN932" s="24"/>
      <c r="AO932" s="24"/>
      <c r="AP932" s="24"/>
      <c r="AQ932" s="24"/>
      <c r="AR932" s="24"/>
      <c r="AS932" s="24"/>
      <c r="AT932" s="24"/>
      <c r="AU932" s="24"/>
      <c r="AV932" s="24"/>
      <c r="AW932" s="24"/>
      <c r="AX932" s="24"/>
      <c r="AY932" s="18"/>
      <c r="AZ932" s="18"/>
      <c r="BA932" s="18"/>
      <c r="BB932" s="18"/>
      <c r="BC932" s="24"/>
      <c r="BD932" s="18"/>
      <c r="BE932" s="25"/>
      <c r="BF932" s="24"/>
      <c r="BG932" s="18"/>
      <c r="BH932" s="25"/>
      <c r="BI932" s="24"/>
      <c r="BJ932" s="24"/>
      <c r="BK932" s="25"/>
      <c r="BL932" s="24"/>
      <c r="BM932" s="18"/>
      <c r="BN932" s="18"/>
      <c r="BO932" s="18"/>
      <c r="BP932" s="24"/>
      <c r="BQ932" s="18"/>
      <c r="BR932" s="25"/>
      <c r="BS932" s="25"/>
      <c r="BT932" s="18"/>
      <c r="BU932" s="25"/>
      <c r="BV932" s="24"/>
      <c r="BW932" s="24"/>
      <c r="BX932" s="25"/>
      <c r="BY932" s="24"/>
      <c r="BZ932" s="18"/>
      <c r="CA932" s="18"/>
      <c r="CB932" s="18"/>
      <c r="CC932" s="24"/>
      <c r="CD932" s="26"/>
      <c r="CE932" s="25"/>
      <c r="CF932" s="27"/>
      <c r="CG932" s="26"/>
      <c r="CH932" s="27"/>
      <c r="CI932" s="24"/>
      <c r="CJ932" s="24"/>
      <c r="CK932" s="25"/>
      <c r="CL932" s="25"/>
      <c r="CM932" s="26"/>
      <c r="CN932" s="26"/>
      <c r="CO932" s="26"/>
      <c r="CP932" s="28"/>
      <c r="CQ932" s="26"/>
      <c r="CR932" s="25"/>
      <c r="CS932" s="27"/>
      <c r="CT932" s="26"/>
      <c r="CU932" s="27"/>
      <c r="CV932" s="24"/>
      <c r="CW932" s="24"/>
      <c r="CX932" s="25"/>
      <c r="CY932" s="29"/>
      <c r="CZ932" s="24"/>
      <c r="DA932" s="24"/>
      <c r="DB932" s="24"/>
      <c r="DC932" s="24"/>
      <c r="DD932" s="18"/>
      <c r="DE932" s="25"/>
      <c r="DF932" s="18"/>
      <c r="DG932" s="18"/>
      <c r="DH932" s="18"/>
      <c r="DI932" s="30"/>
      <c r="DJ932" s="24"/>
      <c r="DK932" s="25"/>
      <c r="DL932" s="29">
        <v>29400</v>
      </c>
      <c r="DM932" s="24"/>
      <c r="DN932" s="24"/>
      <c r="DO932" s="24"/>
      <c r="DP932" s="30">
        <v>16800</v>
      </c>
      <c r="DQ932" s="18"/>
      <c r="DR932" s="25">
        <f t="shared" si="0"/>
        <v>12600</v>
      </c>
      <c r="DS932" s="18"/>
      <c r="DT932" s="18"/>
      <c r="DU932" s="25">
        <f>+DK932</f>
        <v>0</v>
      </c>
      <c r="DV932" s="30">
        <f>+DR932-DU932</f>
        <v>12600</v>
      </c>
      <c r="DW932" s="24"/>
      <c r="DX932" s="25">
        <f t="shared" si="1"/>
        <v>12600</v>
      </c>
      <c r="DY932" s="29"/>
      <c r="DZ932" s="24"/>
      <c r="EA932" s="24"/>
      <c r="EB932" s="24"/>
      <c r="EC932" s="30"/>
      <c r="ED932" s="18"/>
      <c r="EE932" s="25">
        <f t="shared" si="2"/>
        <v>12600</v>
      </c>
      <c r="EF932" s="18"/>
      <c r="EG932" s="18"/>
      <c r="EH932" s="25">
        <f>+DX932</f>
        <v>12600</v>
      </c>
      <c r="EI932" s="30">
        <f>+EE932-EH932</f>
        <v>0</v>
      </c>
      <c r="EJ932" s="24"/>
    </row>
    <row r="933" spans="1:140" customFormat="1" ht="15" customHeight="1">
      <c r="A933" s="2" t="s">
        <v>2831</v>
      </c>
      <c r="B933" s="18">
        <v>161787</v>
      </c>
      <c r="C933" s="21">
        <v>160659</v>
      </c>
      <c r="D933" s="18" t="s">
        <v>22</v>
      </c>
      <c r="E933" s="22" t="s">
        <v>2836</v>
      </c>
      <c r="F933" s="18" t="s">
        <v>2837</v>
      </c>
      <c r="G933" s="18" t="s">
        <v>2837</v>
      </c>
      <c r="H933" s="18" t="s">
        <v>22</v>
      </c>
      <c r="I933" s="18"/>
      <c r="J933" s="18" t="s">
        <v>2838</v>
      </c>
      <c r="K933" s="22" t="s">
        <v>2836</v>
      </c>
      <c r="L933" s="18"/>
      <c r="M933" s="18"/>
      <c r="N933" s="18"/>
      <c r="O933" s="18"/>
      <c r="P933" s="23"/>
      <c r="Q933" s="22"/>
      <c r="R933" s="18" t="s">
        <v>161</v>
      </c>
      <c r="S933" s="18"/>
      <c r="T933" s="18">
        <v>1600</v>
      </c>
      <c r="U933" s="18"/>
      <c r="V933" s="24"/>
      <c r="W933" s="24"/>
      <c r="X933" s="24"/>
      <c r="Y933" s="24"/>
      <c r="Z933" s="24"/>
      <c r="AA933" s="24"/>
      <c r="AB933" s="24"/>
      <c r="AC933" s="24"/>
      <c r="AD933" s="24"/>
      <c r="AE933" s="24"/>
      <c r="AF933" s="24"/>
      <c r="AG933" s="24"/>
      <c r="AH933" s="24"/>
      <c r="AI933" s="24"/>
      <c r="AJ933" s="24"/>
      <c r="AK933" s="24"/>
      <c r="AL933" s="24"/>
      <c r="AM933" s="24"/>
      <c r="AN933" s="24"/>
      <c r="AO933" s="24"/>
      <c r="AP933" s="24"/>
      <c r="AQ933" s="24"/>
      <c r="AR933" s="24"/>
      <c r="AS933" s="24"/>
      <c r="AT933" s="24"/>
      <c r="AU933" s="24"/>
      <c r="AV933" s="24"/>
      <c r="AW933" s="24"/>
      <c r="AX933" s="24"/>
      <c r="AY933" s="18"/>
      <c r="AZ933" s="18"/>
      <c r="BA933" s="18"/>
      <c r="BB933" s="18"/>
      <c r="BC933" s="24"/>
      <c r="BD933" s="18"/>
      <c r="BE933" s="25"/>
      <c r="BF933" s="24"/>
      <c r="BG933" s="18"/>
      <c r="BH933" s="25"/>
      <c r="BI933" s="24"/>
      <c r="BJ933" s="24"/>
      <c r="BK933" s="25"/>
      <c r="BL933" s="24"/>
      <c r="BM933" s="18"/>
      <c r="BN933" s="18"/>
      <c r="BO933" s="18"/>
      <c r="BP933" s="24"/>
      <c r="BQ933" s="18"/>
      <c r="BR933" s="25"/>
      <c r="BS933" s="25"/>
      <c r="BT933" s="18"/>
      <c r="BU933" s="25"/>
      <c r="BV933" s="24"/>
      <c r="BW933" s="24"/>
      <c r="BX933" s="25"/>
      <c r="BY933" s="24"/>
      <c r="BZ933" s="18"/>
      <c r="CA933" s="18"/>
      <c r="CB933" s="18"/>
      <c r="CC933" s="24"/>
      <c r="CD933" s="26"/>
      <c r="CE933" s="25"/>
      <c r="CF933" s="27"/>
      <c r="CG933" s="26"/>
      <c r="CH933" s="27"/>
      <c r="CI933" s="24"/>
      <c r="CJ933" s="24"/>
      <c r="CK933" s="25"/>
      <c r="CL933" s="25"/>
      <c r="CM933" s="26"/>
      <c r="CN933" s="26"/>
      <c r="CO933" s="26"/>
      <c r="CP933" s="28"/>
      <c r="CQ933" s="26"/>
      <c r="CR933" s="25"/>
      <c r="CS933" s="27"/>
      <c r="CT933" s="26"/>
      <c r="CU933" s="27"/>
      <c r="CV933" s="24"/>
      <c r="CW933" s="24"/>
      <c r="CX933" s="25"/>
      <c r="CY933" s="29"/>
      <c r="CZ933" s="24"/>
      <c r="DA933" s="24"/>
      <c r="DB933" s="24"/>
      <c r="DC933" s="24"/>
      <c r="DD933" s="18"/>
      <c r="DE933" s="25"/>
      <c r="DF933" s="18"/>
      <c r="DG933" s="18"/>
      <c r="DH933" s="18"/>
      <c r="DI933" s="30"/>
      <c r="DJ933" s="24"/>
      <c r="DK933" s="25"/>
      <c r="DL933" s="29">
        <v>11200</v>
      </c>
      <c r="DM933" s="24"/>
      <c r="DN933" s="24"/>
      <c r="DO933" s="24"/>
      <c r="DP933" s="30">
        <v>0</v>
      </c>
      <c r="DQ933" s="18"/>
      <c r="DR933" s="25">
        <f t="shared" si="0"/>
        <v>11200</v>
      </c>
      <c r="DS933" s="18"/>
      <c r="DT933" s="18"/>
      <c r="DU933" s="25">
        <f>+DK933</f>
        <v>0</v>
      </c>
      <c r="DV933" s="30">
        <f>+DR933-DU933</f>
        <v>11200</v>
      </c>
      <c r="DW933" s="24"/>
      <c r="DX933" s="25">
        <f t="shared" si="1"/>
        <v>11200</v>
      </c>
      <c r="DY933" s="29"/>
      <c r="DZ933" s="24"/>
      <c r="EA933" s="24"/>
      <c r="EB933" s="24"/>
      <c r="EC933" s="30"/>
      <c r="ED933" s="18"/>
      <c r="EE933" s="25">
        <f t="shared" si="2"/>
        <v>11200</v>
      </c>
      <c r="EF933" s="18"/>
      <c r="EG933" s="18"/>
      <c r="EH933" s="25">
        <f>+DX933</f>
        <v>11200</v>
      </c>
      <c r="EI933" s="30">
        <f>+EE933-EH933</f>
        <v>0</v>
      </c>
      <c r="EJ933" s="24"/>
    </row>
    <row r="934" spans="1:140" customFormat="1" ht="15" customHeight="1">
      <c r="A934" s="2" t="s">
        <v>2831</v>
      </c>
      <c r="B934" s="18">
        <v>202027</v>
      </c>
      <c r="C934" s="21">
        <v>195784</v>
      </c>
      <c r="D934" s="18" t="s">
        <v>22</v>
      </c>
      <c r="E934" s="22" t="s">
        <v>2839</v>
      </c>
      <c r="F934" s="18" t="s">
        <v>2840</v>
      </c>
      <c r="G934" s="18" t="s">
        <v>2840</v>
      </c>
      <c r="H934" s="18" t="s">
        <v>22</v>
      </c>
      <c r="I934" s="18"/>
      <c r="J934" s="18" t="s">
        <v>2841</v>
      </c>
      <c r="K934" s="22" t="s">
        <v>2839</v>
      </c>
      <c r="L934" s="18"/>
      <c r="M934" s="18"/>
      <c r="N934" s="18"/>
      <c r="O934" s="18"/>
      <c r="P934" s="23"/>
      <c r="Q934" s="22"/>
      <c r="R934" s="18" t="s">
        <v>124</v>
      </c>
      <c r="S934" s="18"/>
      <c r="T934" s="18">
        <v>540</v>
      </c>
      <c r="U934" s="18"/>
      <c r="V934" s="24"/>
      <c r="W934" s="24"/>
      <c r="X934" s="24"/>
      <c r="Y934" s="24"/>
      <c r="Z934" s="24"/>
      <c r="AA934" s="24"/>
      <c r="AB934" s="24"/>
      <c r="AC934" s="24"/>
      <c r="AD934" s="24"/>
      <c r="AE934" s="24"/>
      <c r="AF934" s="24"/>
      <c r="AG934" s="24"/>
      <c r="AH934" s="24"/>
      <c r="AI934" s="24"/>
      <c r="AJ934" s="24"/>
      <c r="AK934" s="24"/>
      <c r="AL934" s="24"/>
      <c r="AM934" s="24"/>
      <c r="AN934" s="24"/>
      <c r="AO934" s="24"/>
      <c r="AP934" s="24"/>
      <c r="AQ934" s="24"/>
      <c r="AR934" s="24"/>
      <c r="AS934" s="24"/>
      <c r="AT934" s="24"/>
      <c r="AU934" s="24"/>
      <c r="AV934" s="24"/>
      <c r="AW934" s="24"/>
      <c r="AX934" s="24"/>
      <c r="AY934" s="18"/>
      <c r="AZ934" s="18"/>
      <c r="BA934" s="18"/>
      <c r="BB934" s="18"/>
      <c r="BC934" s="24"/>
      <c r="BD934" s="18"/>
      <c r="BE934" s="25"/>
      <c r="BF934" s="24"/>
      <c r="BG934" s="18"/>
      <c r="BH934" s="25"/>
      <c r="BI934" s="24"/>
      <c r="BJ934" s="24"/>
      <c r="BK934" s="25"/>
      <c r="BL934" s="24"/>
      <c r="BM934" s="18"/>
      <c r="BN934" s="18"/>
      <c r="BO934" s="18"/>
      <c r="BP934" s="24"/>
      <c r="BQ934" s="18"/>
      <c r="BR934" s="25"/>
      <c r="BS934" s="25"/>
      <c r="BT934" s="18"/>
      <c r="BU934" s="25"/>
      <c r="BV934" s="24"/>
      <c r="BW934" s="24"/>
      <c r="BX934" s="25"/>
      <c r="BY934" s="24"/>
      <c r="BZ934" s="18"/>
      <c r="CA934" s="18"/>
      <c r="CB934" s="18"/>
      <c r="CC934" s="24"/>
      <c r="CD934" s="26"/>
      <c r="CE934" s="25"/>
      <c r="CF934" s="27"/>
      <c r="CG934" s="26"/>
      <c r="CH934" s="27"/>
      <c r="CI934" s="24"/>
      <c r="CJ934" s="24"/>
      <c r="CK934" s="25"/>
      <c r="CL934" s="25"/>
      <c r="CM934" s="26"/>
      <c r="CN934" s="26"/>
      <c r="CO934" s="26"/>
      <c r="CP934" s="28"/>
      <c r="CQ934" s="26"/>
      <c r="CR934" s="25"/>
      <c r="CS934" s="27"/>
      <c r="CT934" s="26"/>
      <c r="CU934" s="27"/>
      <c r="CV934" s="24"/>
      <c r="CW934" s="24"/>
      <c r="CX934" s="25"/>
      <c r="CY934" s="29"/>
      <c r="CZ934" s="24"/>
      <c r="DA934" s="24"/>
      <c r="DB934" s="24"/>
      <c r="DC934" s="24"/>
      <c r="DD934" s="18"/>
      <c r="DE934" s="25"/>
      <c r="DF934" s="18"/>
      <c r="DG934" s="18"/>
      <c r="DH934" s="18"/>
      <c r="DI934" s="30"/>
      <c r="DJ934" s="24"/>
      <c r="DK934" s="25"/>
      <c r="DL934" s="29">
        <v>6620</v>
      </c>
      <c r="DM934" s="24"/>
      <c r="DN934" s="24"/>
      <c r="DO934" s="24"/>
      <c r="DP934" s="24">
        <v>0</v>
      </c>
      <c r="DQ934" s="18"/>
      <c r="DR934" s="25">
        <f t="shared" si="0"/>
        <v>6620</v>
      </c>
      <c r="DS934" s="18"/>
      <c r="DT934" s="18"/>
      <c r="DU934" s="25">
        <f>+DK934</f>
        <v>0</v>
      </c>
      <c r="DV934" s="30">
        <f>+DR934-DU934</f>
        <v>6620</v>
      </c>
      <c r="DW934" s="24"/>
      <c r="DX934" s="25">
        <f t="shared" si="1"/>
        <v>6620</v>
      </c>
      <c r="DY934" s="29"/>
      <c r="DZ934" s="24"/>
      <c r="EA934" s="24"/>
      <c r="EB934" s="24"/>
      <c r="EC934" s="24"/>
      <c r="ED934" s="18"/>
      <c r="EE934" s="25">
        <f t="shared" si="2"/>
        <v>6620</v>
      </c>
      <c r="EF934" s="18"/>
      <c r="EG934" s="18"/>
      <c r="EH934" s="25">
        <f>+DX934</f>
        <v>6620</v>
      </c>
      <c r="EI934" s="30">
        <f>+EE934-EH934</f>
        <v>0</v>
      </c>
      <c r="EJ934" s="24"/>
    </row>
    <row r="935" spans="1:140" customFormat="1" ht="15" customHeight="1">
      <c r="A935" s="2" t="s">
        <v>2831</v>
      </c>
      <c r="B935" s="18">
        <v>394377</v>
      </c>
      <c r="C935" s="21">
        <v>304524</v>
      </c>
      <c r="D935" s="18" t="s">
        <v>22</v>
      </c>
      <c r="E935" s="18" t="s">
        <v>2842</v>
      </c>
      <c r="F935" s="18" t="s">
        <v>2831</v>
      </c>
      <c r="G935" s="18" t="s">
        <v>2831</v>
      </c>
      <c r="H935" s="18" t="s">
        <v>2843</v>
      </c>
      <c r="I935" s="18">
        <v>394377</v>
      </c>
      <c r="J935" s="18" t="s">
        <v>2844</v>
      </c>
      <c r="K935" s="18" t="s">
        <v>2845</v>
      </c>
      <c r="L935" s="18"/>
      <c r="M935" s="18"/>
      <c r="N935" s="18"/>
      <c r="O935" s="18"/>
      <c r="P935" s="23"/>
      <c r="Q935" s="22"/>
      <c r="R935" s="18" t="s">
        <v>2846</v>
      </c>
      <c r="S935" s="18"/>
      <c r="T935" s="18">
        <v>1100</v>
      </c>
      <c r="U935" s="18">
        <v>0</v>
      </c>
      <c r="V935" s="24">
        <v>262.37</v>
      </c>
      <c r="W935" s="24">
        <v>13200</v>
      </c>
      <c r="X935" s="24">
        <v>14300</v>
      </c>
      <c r="Y935" s="24">
        <v>0</v>
      </c>
      <c r="Z935" s="24">
        <v>0</v>
      </c>
      <c r="AA935" s="24">
        <v>4400</v>
      </c>
      <c r="AB935" s="24">
        <v>0</v>
      </c>
      <c r="AC935" s="24">
        <f>V935+W935+X935+Y935+Z935-AA935-AB935</f>
        <v>23362.370000000003</v>
      </c>
      <c r="AD935" s="24">
        <f>V935+W935+X935+Y935+Z935-AA935-AB935-AC935</f>
        <v>0</v>
      </c>
      <c r="AE935" s="24">
        <v>0</v>
      </c>
      <c r="AF935" s="24">
        <v>0</v>
      </c>
      <c r="AG935" s="24">
        <f>AC935</f>
        <v>23362.370000000003</v>
      </c>
      <c r="AH935" s="24">
        <v>0</v>
      </c>
      <c r="AI935" s="24"/>
      <c r="AJ935" s="24">
        <f>AC935</f>
        <v>23362.370000000003</v>
      </c>
      <c r="AK935" s="24">
        <v>0</v>
      </c>
      <c r="AL935" s="24">
        <v>0</v>
      </c>
      <c r="AM935" s="24">
        <v>0</v>
      </c>
      <c r="AN935" s="24">
        <v>0</v>
      </c>
      <c r="AO935" s="24">
        <v>13200</v>
      </c>
      <c r="AP935" s="24">
        <v>0</v>
      </c>
      <c r="AQ935" s="24">
        <f>AJ935+AK935+AL935+AM935+AN935-AO935-AP935</f>
        <v>10162.370000000003</v>
      </c>
      <c r="AR935" s="24">
        <f>AJ935+AK935+AL935+AM935+AN935-AO935-AP935-AQ935</f>
        <v>0</v>
      </c>
      <c r="AS935" s="24">
        <v>0</v>
      </c>
      <c r="AT935" s="24"/>
      <c r="AU935" s="24">
        <f>AQ935</f>
        <v>10162.370000000003</v>
      </c>
      <c r="AV935" s="24">
        <v>0</v>
      </c>
      <c r="AW935" s="24">
        <f>AQ935-AT935-AU935-AV935</f>
        <v>0</v>
      </c>
      <c r="AX935" s="24">
        <f>AQ935</f>
        <v>10162.370000000003</v>
      </c>
      <c r="AY935" s="18">
        <v>13200</v>
      </c>
      <c r="AZ935" s="18"/>
      <c r="BA935" s="18"/>
      <c r="BB935" s="18"/>
      <c r="BC935" s="24">
        <v>12100</v>
      </c>
      <c r="BD935" s="18"/>
      <c r="BE935" s="25">
        <f>AX935+AY935+AZ935+BA935+BB935+-BC935-BD935</f>
        <v>11262.370000000003</v>
      </c>
      <c r="BF935" s="24">
        <f>AX935+AY935+AZ935+BA935+BB935-BC935-BD935-BE935</f>
        <v>0</v>
      </c>
      <c r="BG935" s="18"/>
      <c r="BH935" s="25">
        <f>BE935</f>
        <v>11262.370000000003</v>
      </c>
      <c r="BI935" s="24">
        <f>IF(BE935&gt;-0.01,BE935-BH935,0)</f>
        <v>0</v>
      </c>
      <c r="BJ935" s="24">
        <f>IF(BE935&lt;0,BE935-BH935,0)</f>
        <v>0</v>
      </c>
      <c r="BK935" s="25">
        <f>BE935</f>
        <v>11262.370000000003</v>
      </c>
      <c r="BL935" s="24">
        <v>13200</v>
      </c>
      <c r="BM935" s="18"/>
      <c r="BN935" s="18"/>
      <c r="BO935" s="18"/>
      <c r="BP935" s="24">
        <v>16500</v>
      </c>
      <c r="BQ935" s="18"/>
      <c r="BR935" s="25">
        <f>BK935+BL935+BM935+BN935+BO935+-BP935-BQ935</f>
        <v>7962.3700000000026</v>
      </c>
      <c r="BS935" s="25">
        <f>BK935+BL935+BM935+BN935+BO935-BP935-BQ935-BR935</f>
        <v>0</v>
      </c>
      <c r="BT935" s="18"/>
      <c r="BU935" s="18"/>
      <c r="BV935" s="24">
        <f>IF(BR935&gt;-0.01,BR935-BU935,0)</f>
        <v>7962.3700000000026</v>
      </c>
      <c r="BW935" s="24">
        <f>IF(BR935&lt;0,BR935-BU935,0)</f>
        <v>0</v>
      </c>
      <c r="BX935" s="25">
        <f>BR935</f>
        <v>7962.3700000000026</v>
      </c>
      <c r="BY935" s="24">
        <f>1100*12</f>
        <v>13200</v>
      </c>
      <c r="BZ935" s="18"/>
      <c r="CA935" s="18"/>
      <c r="CB935" s="18"/>
      <c r="CC935" s="24">
        <f>1100+1100+1100+1100+1100+2200+1100+1100+1100</f>
        <v>11000</v>
      </c>
      <c r="CD935" s="18"/>
      <c r="CE935" s="25">
        <f>BX935+BY935+BZ935+CA935+CB935+-CC935-CD935</f>
        <v>10162.370000000003</v>
      </c>
      <c r="CF935" s="25">
        <f>BX935+BY935+BZ935+CA935+CB935-CC935-CD935-CE935</f>
        <v>0</v>
      </c>
      <c r="CG935" s="18"/>
      <c r="CH935" s="25">
        <f>BX935</f>
        <v>7962.3700000000026</v>
      </c>
      <c r="CI935" s="24">
        <f>IF(CE935&gt;-0.01,CE935-CH935,0)</f>
        <v>2200</v>
      </c>
      <c r="CJ935" s="24">
        <f>IF(CE935&lt;0,CE935-CH935,0)</f>
        <v>0</v>
      </c>
      <c r="CK935" s="25">
        <f>CE935</f>
        <v>10162.370000000003</v>
      </c>
      <c r="CL935" s="24">
        <v>15326.65</v>
      </c>
      <c r="CM935" s="24"/>
      <c r="CN935" s="18"/>
      <c r="CO935" s="18"/>
      <c r="CP935" s="24">
        <v>13200</v>
      </c>
      <c r="CQ935" s="18"/>
      <c r="CR935" s="25">
        <f>CK935+CL935+CM935+CN935+CO935+-CP935-CQ935</f>
        <v>12289.020000000004</v>
      </c>
      <c r="CS935" s="25">
        <f>CK935+CL935+CM935+CN935+CO935-CP935-CQ935-CR935</f>
        <v>0</v>
      </c>
      <c r="CT935" s="18"/>
      <c r="CU935" s="25">
        <f>CK935</f>
        <v>10162.370000000003</v>
      </c>
      <c r="CV935" s="24">
        <f>IF(CR935&gt;-0.01,CR935-CU935,0)</f>
        <v>2126.6500000000015</v>
      </c>
      <c r="CW935" s="24">
        <f>IF(CR935&lt;0,CR935-CU935,0)</f>
        <v>0</v>
      </c>
      <c r="CX935" s="25">
        <f>CR935</f>
        <v>12289.020000000004</v>
      </c>
      <c r="CY935" s="28">
        <v>33977.949999999997</v>
      </c>
      <c r="CZ935" s="24">
        <v>0</v>
      </c>
      <c r="DA935" s="24">
        <v>0</v>
      </c>
      <c r="DB935" s="24">
        <v>0</v>
      </c>
      <c r="DC935" s="28">
        <v>17435</v>
      </c>
      <c r="DD935" s="26"/>
      <c r="DE935" s="25">
        <f>CX935+CY935+CZ935+DA935+DB935-DC935</f>
        <v>28831.97</v>
      </c>
      <c r="DF935" s="27">
        <v>0</v>
      </c>
      <c r="DG935" s="26"/>
      <c r="DH935" s="25"/>
      <c r="DI935" s="30">
        <f>+DE935-DH935</f>
        <v>28831.97</v>
      </c>
      <c r="DJ935" s="24"/>
      <c r="DK935" s="25">
        <f>DE935</f>
        <v>28831.97</v>
      </c>
      <c r="DL935" s="28">
        <v>37375.730000000003</v>
      </c>
      <c r="DM935" s="24"/>
      <c r="DN935" s="24"/>
      <c r="DO935" s="24"/>
      <c r="DP935" s="31">
        <v>132256.75</v>
      </c>
      <c r="DQ935" s="26"/>
      <c r="DR935" s="25">
        <f t="shared" si="0"/>
        <v>-66049.049999999988</v>
      </c>
      <c r="DS935" s="27">
        <v>0</v>
      </c>
      <c r="DT935" s="26"/>
      <c r="DU935" s="25"/>
      <c r="DV935" s="30"/>
      <c r="DW935" s="24">
        <f>+DR935</f>
        <v>-66049.049999999988</v>
      </c>
      <c r="DX935" s="25">
        <f t="shared" si="1"/>
        <v>-66049.049999999988</v>
      </c>
      <c r="DY935" s="28"/>
      <c r="DZ935" s="24"/>
      <c r="EA935" s="24"/>
      <c r="EB935" s="24"/>
      <c r="EC935" s="31"/>
      <c r="ED935" s="26"/>
      <c r="EE935" s="25">
        <f t="shared" si="2"/>
        <v>-66049.049999999988</v>
      </c>
      <c r="EF935" s="27">
        <v>0</v>
      </c>
      <c r="EG935" s="26"/>
      <c r="EH935" s="25"/>
      <c r="EI935" s="30"/>
      <c r="EJ935" s="24">
        <f>+EE935</f>
        <v>-66049.049999999988</v>
      </c>
    </row>
    <row r="936" spans="1:140" customFormat="1" ht="15" customHeight="1">
      <c r="A936" s="2" t="s">
        <v>2831</v>
      </c>
      <c r="B936" s="5">
        <v>207462</v>
      </c>
      <c r="C936" s="6">
        <v>202657</v>
      </c>
      <c r="D936" s="5" t="s">
        <v>2847</v>
      </c>
      <c r="E936" s="5" t="s">
        <v>2848</v>
      </c>
      <c r="F936" s="5" t="s">
        <v>2831</v>
      </c>
      <c r="G936" s="5" t="s">
        <v>2831</v>
      </c>
      <c r="H936" s="5" t="s">
        <v>2848</v>
      </c>
      <c r="I936" s="5">
        <v>207462</v>
      </c>
      <c r="J936" s="5" t="s">
        <v>303</v>
      </c>
      <c r="K936" s="5" t="s">
        <v>303</v>
      </c>
      <c r="L936" s="5"/>
      <c r="M936" s="5"/>
      <c r="N936" s="5"/>
      <c r="O936" s="5"/>
      <c r="P936" s="7"/>
      <c r="Q936" s="32"/>
      <c r="R936" s="5" t="s">
        <v>163</v>
      </c>
      <c r="S936" s="5"/>
      <c r="T936" s="5">
        <v>2282.5100000000002</v>
      </c>
      <c r="U936" s="5">
        <v>5334.8300000000008</v>
      </c>
      <c r="V936" s="33">
        <v>-805.52</v>
      </c>
      <c r="W936" s="33">
        <v>30882.089999999997</v>
      </c>
      <c r="X936" s="33">
        <v>30128.880000000001</v>
      </c>
      <c r="Y936" s="33">
        <v>0</v>
      </c>
      <c r="Z936" s="33">
        <v>0</v>
      </c>
      <c r="AA936" s="33">
        <v>31384.52</v>
      </c>
      <c r="AB936" s="33">
        <v>0</v>
      </c>
      <c r="AC936" s="33">
        <f>V936+W936+X936+Y936+Z936-AA936-AB936</f>
        <v>28820.929999999997</v>
      </c>
      <c r="AD936" s="33">
        <f>V936+W936+X936+Y936+Z936-AA936-AB936-AC936</f>
        <v>0</v>
      </c>
      <c r="AE936" s="33">
        <v>0</v>
      </c>
      <c r="AF936" s="33">
        <v>0</v>
      </c>
      <c r="AG936" s="33">
        <f>AC936</f>
        <v>28820.929999999997</v>
      </c>
      <c r="AH936" s="33">
        <v>0</v>
      </c>
      <c r="AI936" s="33"/>
      <c r="AJ936" s="33">
        <f>AC936</f>
        <v>28820.929999999997</v>
      </c>
      <c r="AK936" s="33">
        <v>0</v>
      </c>
      <c r="AL936" s="33">
        <v>90182.64</v>
      </c>
      <c r="AM936" s="33">
        <v>0</v>
      </c>
      <c r="AN936" s="33">
        <v>0</v>
      </c>
      <c r="AO936" s="33">
        <v>20161.419999999998</v>
      </c>
      <c r="AP936" s="33">
        <v>0</v>
      </c>
      <c r="AQ936" s="33">
        <f>AJ936+AK936+AL936+AM936+AN936-AO936-AP936</f>
        <v>98842.15</v>
      </c>
      <c r="AR936" s="33">
        <f>AJ936+AK936+AL936+AM936+AN936-AO936-AP936-AQ936</f>
        <v>0</v>
      </c>
      <c r="AS936" s="33">
        <v>0</v>
      </c>
      <c r="AT936" s="33">
        <f>AQ936</f>
        <v>98842.15</v>
      </c>
      <c r="AU936" s="33">
        <v>0</v>
      </c>
      <c r="AV936" s="33"/>
      <c r="AW936" s="33">
        <f>AQ936-AT936-AU936-AV936</f>
        <v>0</v>
      </c>
      <c r="AX936" s="33">
        <f>AQ936</f>
        <v>98842.15</v>
      </c>
      <c r="AY936" s="5">
        <v>41104.120000000003</v>
      </c>
      <c r="AZ936" s="5"/>
      <c r="BA936" s="5"/>
      <c r="BB936" s="5"/>
      <c r="BC936" s="24">
        <v>15190.1</v>
      </c>
      <c r="BD936" s="5"/>
      <c r="BE936" s="34">
        <f>AX936+AY936+AZ936+BA936+BB936+-BC936-BD936</f>
        <v>124756.16999999998</v>
      </c>
      <c r="BF936" s="33">
        <f>AX936+AY936+AZ936+BA936+BB936-BC936-BD936-BE936</f>
        <v>0</v>
      </c>
      <c r="BG936" s="5"/>
      <c r="BH936" s="5"/>
      <c r="BI936" s="33">
        <f>IF(BE936&gt;-0.01,BE936-BH936,0)</f>
        <v>124756.16999999998</v>
      </c>
      <c r="BJ936" s="33">
        <f>IF(BE936&lt;0,BE936-BH936,0)</f>
        <v>0</v>
      </c>
      <c r="BK936" s="34">
        <f>BE936</f>
        <v>124756.16999999998</v>
      </c>
      <c r="BL936" s="33">
        <v>45214.53</v>
      </c>
      <c r="BM936" s="5"/>
      <c r="BN936" s="5"/>
      <c r="BO936" s="5"/>
      <c r="BP936" s="33">
        <v>0</v>
      </c>
      <c r="BQ936" s="5"/>
      <c r="BR936" s="34">
        <f>BK936+BL936+BM936+BN936+BO936+-BP936-BQ936</f>
        <v>169970.69999999998</v>
      </c>
      <c r="BS936" s="34">
        <f>BK936+BL936+BM936+BN936+BO936-BP936-BQ936-BR936</f>
        <v>0</v>
      </c>
      <c r="BT936" s="5"/>
      <c r="BU936" s="5"/>
      <c r="BV936" s="33">
        <f>IF(BR936&gt;-0.01,BR936-BU936,0)</f>
        <v>169970.69999999998</v>
      </c>
      <c r="BW936" s="33">
        <f>IF(BR936&lt;0,BR936-BU936,0)</f>
        <v>0</v>
      </c>
      <c r="BX936" s="34">
        <f>BR936</f>
        <v>169970.69999999998</v>
      </c>
      <c r="BY936" s="33">
        <v>45582.16</v>
      </c>
      <c r="BZ936" s="5"/>
      <c r="CA936" s="5"/>
      <c r="CB936" s="5"/>
      <c r="CC936" s="35"/>
      <c r="CD936" s="5"/>
      <c r="CE936" s="34">
        <f>BX936+BY936+BZ936+CA936+CB936+-CC936-CD936</f>
        <v>215552.86</v>
      </c>
      <c r="CF936" s="34">
        <f>BX936+BY936+BZ936+CA936+CB936-CC936-CD936-CE936</f>
        <v>0</v>
      </c>
      <c r="CG936" s="5"/>
      <c r="CH936" s="34">
        <f>CE936</f>
        <v>215552.86</v>
      </c>
      <c r="CI936" s="33">
        <f>IF(CE936&gt;-0.01,CE936-CH936,0)</f>
        <v>0</v>
      </c>
      <c r="CJ936" s="33">
        <f>IF(CE936&lt;0,CE936-CH936,0)</f>
        <v>0</v>
      </c>
      <c r="CK936" s="34">
        <f>CE936</f>
        <v>215552.86</v>
      </c>
      <c r="CL936" s="30">
        <v>24261.48</v>
      </c>
      <c r="CM936" s="5"/>
      <c r="CN936" s="5"/>
      <c r="CO936" s="5"/>
      <c r="CP936" s="36">
        <v>0</v>
      </c>
      <c r="CQ936" s="5"/>
      <c r="CR936" s="34">
        <f>CK936+CL936+CM936+CN936+CO936+-CP936-CQ936</f>
        <v>239814.34</v>
      </c>
      <c r="CS936" s="34">
        <f>CK936+CL936+CM936+CN936+CO936-CP936-CQ936-CR936</f>
        <v>0</v>
      </c>
      <c r="CT936" s="5"/>
      <c r="CU936" s="34"/>
      <c r="CV936" s="33">
        <f>IF(CR936&gt;-0.01,CR936-CU936,0)</f>
        <v>239814.34</v>
      </c>
      <c r="CW936" s="33">
        <f>IF(CR936&lt;0,CR936-CU936,0)</f>
        <v>0</v>
      </c>
      <c r="CX936" s="25">
        <f>CR936</f>
        <v>239814.34</v>
      </c>
      <c r="CY936" s="37">
        <v>55154.32</v>
      </c>
      <c r="CZ936" s="30">
        <v>0</v>
      </c>
      <c r="DA936" s="30">
        <v>0</v>
      </c>
      <c r="DB936" s="30">
        <v>0</v>
      </c>
      <c r="DC936" s="38">
        <v>209644.95</v>
      </c>
      <c r="DD936" s="30"/>
      <c r="DE936" s="25">
        <f>CX936+CY936+CZ936+DA936+DB936-DC936</f>
        <v>85323.709999999963</v>
      </c>
      <c r="DF936" s="39">
        <v>0</v>
      </c>
      <c r="DG936" s="40"/>
      <c r="DH936" s="39"/>
      <c r="DI936" s="30">
        <f>+DE936-DH936</f>
        <v>85323.709999999963</v>
      </c>
      <c r="DJ936" s="24"/>
      <c r="DK936" s="25">
        <f>DE936</f>
        <v>85323.709999999963</v>
      </c>
      <c r="DL936" s="37"/>
      <c r="DM936" s="30"/>
      <c r="DN936" s="30"/>
      <c r="DO936" s="30"/>
      <c r="DP936" s="30">
        <v>55858.04</v>
      </c>
      <c r="DQ936" s="30"/>
      <c r="DR936" s="25">
        <f>DK936+DL936+DM936+DN936+DO936-DP936</f>
        <v>29465.669999999962</v>
      </c>
      <c r="DS936" s="39">
        <v>0</v>
      </c>
      <c r="DT936" s="40"/>
      <c r="DU936" s="39"/>
      <c r="DV936" s="30">
        <f>+DR936-DU936</f>
        <v>29465.669999999962</v>
      </c>
      <c r="DW936" s="24"/>
      <c r="DX936" s="25">
        <f>DR936</f>
        <v>29465.669999999962</v>
      </c>
      <c r="DY936" s="37"/>
      <c r="DZ936" s="30"/>
      <c r="EA936" s="30"/>
      <c r="EB936" s="30"/>
      <c r="EC936" s="30"/>
      <c r="ED936" s="30"/>
      <c r="EE936" s="25">
        <f>DX936+DY936+DZ936+EA936+EB936-EC936</f>
        <v>29465.669999999962</v>
      </c>
      <c r="EF936" s="39">
        <v>0</v>
      </c>
      <c r="EG936" s="40"/>
      <c r="EH936" s="39"/>
      <c r="EI936" s="30">
        <f>+EE936-EH936</f>
        <v>29465.669999999962</v>
      </c>
      <c r="EJ936" s="24"/>
    </row>
    <row r="937" spans="1:140">
      <c r="A937" s="5" t="s">
        <v>79</v>
      </c>
      <c r="B937" s="5">
        <v>126537</v>
      </c>
      <c r="C937" s="5" t="s">
        <v>2849</v>
      </c>
      <c r="D937" s="5" t="s">
        <v>2850</v>
      </c>
      <c r="E937" s="5" t="s">
        <v>2851</v>
      </c>
      <c r="F937" s="5" t="s">
        <v>2851</v>
      </c>
      <c r="G937" s="5" t="s">
        <v>2852</v>
      </c>
      <c r="H937" s="5" t="s">
        <v>17</v>
      </c>
      <c r="I937" s="5" t="s">
        <v>21</v>
      </c>
      <c r="J937" s="5">
        <v>61060</v>
      </c>
      <c r="K937" s="5" t="s">
        <v>2853</v>
      </c>
      <c r="L937" s="5"/>
      <c r="M937" s="5"/>
      <c r="N937" s="5"/>
      <c r="O937" s="5"/>
      <c r="P937" s="5"/>
      <c r="Q937" s="5"/>
      <c r="R937" s="5" t="s">
        <v>13</v>
      </c>
      <c r="S937" s="5"/>
      <c r="T937" s="5">
        <v>3135.42</v>
      </c>
      <c r="U937" s="5">
        <v>858660.74999999988</v>
      </c>
      <c r="V937" s="5" t="s">
        <v>2854</v>
      </c>
    </row>
    <row r="938" spans="1:140">
      <c r="A938" s="5" t="s">
        <v>79</v>
      </c>
      <c r="B938" s="5">
        <v>128123</v>
      </c>
      <c r="C938" s="5" t="s">
        <v>2855</v>
      </c>
      <c r="D938" s="5" t="s">
        <v>2856</v>
      </c>
      <c r="E938" s="5" t="s">
        <v>2857</v>
      </c>
      <c r="F938" s="5" t="s">
        <v>2858</v>
      </c>
      <c r="G938" s="5"/>
      <c r="H938" s="5" t="s">
        <v>24</v>
      </c>
      <c r="I938" s="5"/>
      <c r="J938" s="5">
        <v>68355</v>
      </c>
      <c r="K938" s="5" t="s">
        <v>2859</v>
      </c>
      <c r="L938" s="5"/>
      <c r="M938" s="5"/>
      <c r="N938" s="5"/>
      <c r="O938" s="5"/>
      <c r="P938" s="5"/>
      <c r="Q938" s="5"/>
      <c r="R938" s="5" t="s">
        <v>13</v>
      </c>
      <c r="S938" s="5"/>
      <c r="T938" s="5">
        <v>3440.64</v>
      </c>
      <c r="U938" s="5">
        <v>15399.630000000001</v>
      </c>
      <c r="V938" s="5" t="s">
        <v>2860</v>
      </c>
    </row>
    <row r="939" spans="1:140">
      <c r="A939" s="5" t="s">
        <v>79</v>
      </c>
      <c r="B939" s="5">
        <v>128554</v>
      </c>
      <c r="C939" s="5" t="s">
        <v>2861</v>
      </c>
      <c r="D939" s="5" t="s">
        <v>2862</v>
      </c>
      <c r="E939" s="5" t="s">
        <v>2863</v>
      </c>
      <c r="F939" s="5" t="s">
        <v>2864</v>
      </c>
      <c r="G939" s="5" t="s">
        <v>610</v>
      </c>
      <c r="H939" s="5" t="s">
        <v>24</v>
      </c>
      <c r="I939" s="5"/>
      <c r="J939" s="5">
        <v>69689</v>
      </c>
      <c r="K939" s="5" t="s">
        <v>2865</v>
      </c>
      <c r="L939" s="5"/>
      <c r="M939" s="5"/>
      <c r="N939" s="5"/>
      <c r="O939" s="5"/>
      <c r="P939" s="5"/>
      <c r="Q939" s="5"/>
      <c r="R939" s="5" t="s">
        <v>13</v>
      </c>
      <c r="S939" s="5"/>
      <c r="T939" s="5">
        <v>60</v>
      </c>
      <c r="U939" s="5">
        <v>0</v>
      </c>
      <c r="V939" s="5" t="s">
        <v>2866</v>
      </c>
    </row>
    <row r="940" spans="1:140">
      <c r="A940" s="5" t="s">
        <v>79</v>
      </c>
      <c r="B940" s="5">
        <v>128578</v>
      </c>
      <c r="C940" s="5" t="s">
        <v>2867</v>
      </c>
      <c r="D940" s="5" t="s">
        <v>2868</v>
      </c>
      <c r="E940" s="5" t="s">
        <v>1665</v>
      </c>
      <c r="F940" s="5" t="s">
        <v>2869</v>
      </c>
      <c r="G940" s="5"/>
      <c r="H940" s="5" t="s">
        <v>24</v>
      </c>
      <c r="I940" s="5" t="s">
        <v>25</v>
      </c>
      <c r="J940" s="5">
        <v>69895</v>
      </c>
      <c r="K940" s="5" t="s">
        <v>2870</v>
      </c>
      <c r="L940" s="5"/>
      <c r="M940" s="5"/>
      <c r="N940" s="5"/>
      <c r="O940" s="5"/>
      <c r="P940" s="5"/>
      <c r="Q940" s="5"/>
      <c r="R940" s="5" t="s">
        <v>13</v>
      </c>
      <c r="S940" s="5"/>
      <c r="T940" s="5">
        <v>1924.56</v>
      </c>
      <c r="U940" s="5">
        <v>153458.70000000001</v>
      </c>
      <c r="V940" s="5" t="s">
        <v>2871</v>
      </c>
    </row>
    <row r="941" spans="1:140">
      <c r="A941" s="5" t="s">
        <v>79</v>
      </c>
      <c r="B941" s="5">
        <v>129086</v>
      </c>
      <c r="C941" s="5" t="s">
        <v>2872</v>
      </c>
      <c r="D941" s="5" t="s">
        <v>2873</v>
      </c>
      <c r="E941" s="5" t="s">
        <v>2874</v>
      </c>
      <c r="F941" s="5" t="s">
        <v>2875</v>
      </c>
      <c r="G941" s="5"/>
      <c r="H941" s="5" t="s">
        <v>24</v>
      </c>
      <c r="I941" s="5"/>
      <c r="J941" s="5">
        <v>72352</v>
      </c>
      <c r="K941" s="5" t="s">
        <v>2876</v>
      </c>
      <c r="L941" s="5"/>
      <c r="M941" s="5"/>
      <c r="N941" s="5"/>
      <c r="O941" s="5"/>
      <c r="P941" s="5"/>
      <c r="Q941" s="5"/>
      <c r="R941" s="5" t="s">
        <v>13</v>
      </c>
      <c r="S941" s="5"/>
      <c r="T941" s="5">
        <v>490</v>
      </c>
      <c r="U941" s="5">
        <v>0</v>
      </c>
      <c r="V941" s="5" t="s">
        <v>2866</v>
      </c>
    </row>
    <row r="942" spans="1:140">
      <c r="A942" s="5" t="s">
        <v>79</v>
      </c>
      <c r="B942" s="5">
        <v>131024</v>
      </c>
      <c r="C942" s="5" t="s">
        <v>2877</v>
      </c>
      <c r="D942" s="5" t="s">
        <v>2878</v>
      </c>
      <c r="E942" s="5" t="s">
        <v>2879</v>
      </c>
      <c r="F942" s="5" t="s">
        <v>2880</v>
      </c>
      <c r="G942" s="5" t="s">
        <v>2881</v>
      </c>
      <c r="H942" s="5" t="s">
        <v>15</v>
      </c>
      <c r="I942" s="5"/>
      <c r="J942" s="5">
        <v>101562</v>
      </c>
      <c r="K942" s="5" t="s">
        <v>2882</v>
      </c>
      <c r="L942" s="5"/>
      <c r="M942" s="5"/>
      <c r="N942" s="5"/>
      <c r="O942" s="5"/>
      <c r="P942" s="5"/>
      <c r="Q942" s="5"/>
      <c r="R942" s="5" t="s">
        <v>13</v>
      </c>
      <c r="S942" s="5"/>
      <c r="T942" s="5">
        <v>2067.15</v>
      </c>
      <c r="U942" s="5">
        <v>38542.740000000005</v>
      </c>
      <c r="V942" s="5" t="s">
        <v>2883</v>
      </c>
    </row>
    <row r="943" spans="1:140">
      <c r="A943" s="5" t="s">
        <v>79</v>
      </c>
      <c r="B943" s="5">
        <v>135186</v>
      </c>
      <c r="C943" s="5" t="s">
        <v>2884</v>
      </c>
      <c r="D943" s="5" t="s">
        <v>2885</v>
      </c>
      <c r="E943" s="5" t="s">
        <v>2886</v>
      </c>
      <c r="F943" s="5" t="s">
        <v>79</v>
      </c>
      <c r="G943" s="5" t="s">
        <v>2887</v>
      </c>
      <c r="H943" s="5" t="s">
        <v>17</v>
      </c>
      <c r="I943" s="5" t="s">
        <v>25</v>
      </c>
      <c r="J943" s="5">
        <v>130278</v>
      </c>
      <c r="K943" s="5" t="s">
        <v>2888</v>
      </c>
      <c r="L943" s="5"/>
      <c r="M943" s="5"/>
      <c r="N943" s="5"/>
      <c r="O943" s="5"/>
      <c r="P943" s="5"/>
      <c r="Q943" s="5"/>
      <c r="R943" s="5" t="s">
        <v>13</v>
      </c>
      <c r="S943" s="5"/>
      <c r="T943" s="5">
        <v>3221.02</v>
      </c>
      <c r="U943" s="5">
        <v>0</v>
      </c>
      <c r="V943" s="5" t="s">
        <v>2860</v>
      </c>
    </row>
    <row r="944" spans="1:140">
      <c r="A944" s="5" t="s">
        <v>79</v>
      </c>
      <c r="B944" s="5">
        <v>262187</v>
      </c>
      <c r="C944" s="5" t="s">
        <v>2889</v>
      </c>
      <c r="D944" s="5" t="s">
        <v>2890</v>
      </c>
      <c r="E944" s="5" t="s">
        <v>2891</v>
      </c>
      <c r="F944" s="5" t="s">
        <v>2851</v>
      </c>
      <c r="G944" s="5"/>
      <c r="H944" s="5" t="s">
        <v>17</v>
      </c>
      <c r="I944" s="5"/>
      <c r="J944" s="5">
        <v>325531</v>
      </c>
      <c r="K944" s="5" t="s">
        <v>2892</v>
      </c>
      <c r="L944" s="5"/>
      <c r="M944" s="5"/>
      <c r="N944" s="5"/>
      <c r="O944" s="5"/>
      <c r="P944" s="5"/>
      <c r="Q944" s="5"/>
      <c r="R944" s="5" t="s">
        <v>13</v>
      </c>
      <c r="S944" s="5"/>
      <c r="T944" s="5">
        <v>9550.6299999999992</v>
      </c>
      <c r="U944" s="5">
        <v>0</v>
      </c>
      <c r="V944" s="5" t="s">
        <v>2893</v>
      </c>
    </row>
    <row r="945" spans="1:22">
      <c r="A945" s="5" t="s">
        <v>79</v>
      </c>
      <c r="B945" s="5">
        <v>262376</v>
      </c>
      <c r="C945" s="5" t="s">
        <v>2894</v>
      </c>
      <c r="D945" s="5" t="s">
        <v>2895</v>
      </c>
      <c r="E945" s="5" t="s">
        <v>2851</v>
      </c>
      <c r="F945" s="5" t="s">
        <v>2851</v>
      </c>
      <c r="G945" s="5" t="s">
        <v>2896</v>
      </c>
      <c r="H945" s="5" t="s">
        <v>17</v>
      </c>
      <c r="I945" s="5"/>
      <c r="J945" s="5">
        <v>326273</v>
      </c>
      <c r="K945" s="5" t="s">
        <v>2897</v>
      </c>
      <c r="L945" s="5"/>
      <c r="M945" s="5"/>
      <c r="N945" s="5"/>
      <c r="O945" s="5"/>
      <c r="P945" s="5"/>
      <c r="Q945" s="5"/>
      <c r="R945" s="5" t="s">
        <v>13</v>
      </c>
      <c r="S945" s="5"/>
      <c r="T945" s="5">
        <v>3000</v>
      </c>
      <c r="U945" s="5">
        <v>912374.09000000008</v>
      </c>
      <c r="V945" s="5" t="s">
        <v>2898</v>
      </c>
    </row>
    <row r="946" spans="1:22">
      <c r="A946" s="5" t="s">
        <v>79</v>
      </c>
      <c r="B946" s="5">
        <v>265563</v>
      </c>
      <c r="C946" s="5" t="s">
        <v>2899</v>
      </c>
      <c r="D946" s="5" t="s">
        <v>2900</v>
      </c>
      <c r="E946" s="5" t="s">
        <v>79</v>
      </c>
      <c r="F946" s="5" t="s">
        <v>79</v>
      </c>
      <c r="G946" s="5" t="s">
        <v>2901</v>
      </c>
      <c r="H946" s="5" t="s">
        <v>17</v>
      </c>
      <c r="I946" s="5"/>
      <c r="J946" s="5">
        <v>329920</v>
      </c>
      <c r="K946" s="5" t="s">
        <v>2902</v>
      </c>
      <c r="L946" s="5"/>
      <c r="M946" s="5"/>
      <c r="N946" s="5"/>
      <c r="O946" s="5"/>
      <c r="P946" s="5"/>
      <c r="Q946" s="5"/>
      <c r="R946" s="5" t="s">
        <v>13</v>
      </c>
      <c r="S946" s="5"/>
      <c r="T946" s="5">
        <v>11644.86</v>
      </c>
      <c r="U946" s="5">
        <v>60523.8</v>
      </c>
      <c r="V946" s="5" t="s">
        <v>2860</v>
      </c>
    </row>
    <row r="947" spans="1:22">
      <c r="A947" s="5" t="s">
        <v>79</v>
      </c>
      <c r="B947" s="5">
        <v>124494</v>
      </c>
      <c r="C947" s="5" t="s">
        <v>2903</v>
      </c>
      <c r="D947" s="5" t="s">
        <v>2904</v>
      </c>
      <c r="E947" s="5" t="s">
        <v>2905</v>
      </c>
      <c r="F947" s="5" t="s">
        <v>2864</v>
      </c>
      <c r="G947" s="5" t="s">
        <v>88</v>
      </c>
      <c r="H947" s="5" t="s">
        <v>17</v>
      </c>
      <c r="I947" s="5" t="s">
        <v>420</v>
      </c>
      <c r="J947" s="5">
        <v>364467</v>
      </c>
      <c r="K947" s="5" t="s">
        <v>2906</v>
      </c>
      <c r="L947" s="5"/>
      <c r="M947" s="5"/>
      <c r="N947" s="5"/>
      <c r="O947" s="5"/>
      <c r="P947" s="5"/>
      <c r="Q947" s="5"/>
      <c r="R947" s="5" t="s">
        <v>13</v>
      </c>
      <c r="S947" s="5"/>
      <c r="T947" s="5">
        <v>7825.47</v>
      </c>
      <c r="U947" s="5">
        <v>62327.89</v>
      </c>
      <c r="V947" s="5" t="s">
        <v>2860</v>
      </c>
    </row>
    <row r="948" spans="1:22">
      <c r="A948" s="5" t="s">
        <v>79</v>
      </c>
      <c r="B948" s="5">
        <v>264272</v>
      </c>
      <c r="C948" s="5" t="s">
        <v>2907</v>
      </c>
      <c r="D948" s="5" t="s">
        <v>2908</v>
      </c>
      <c r="E948" s="5" t="s">
        <v>2909</v>
      </c>
      <c r="F948" s="5" t="s">
        <v>2910</v>
      </c>
      <c r="G948" s="5" t="s">
        <v>88</v>
      </c>
      <c r="H948" s="5" t="s">
        <v>17</v>
      </c>
      <c r="I948" s="5" t="s">
        <v>114</v>
      </c>
      <c r="J948" s="5">
        <v>385810</v>
      </c>
      <c r="K948" s="5" t="s">
        <v>341</v>
      </c>
      <c r="L948" s="5"/>
      <c r="M948" s="5"/>
      <c r="N948" s="5"/>
      <c r="O948" s="5"/>
      <c r="P948" s="5"/>
      <c r="Q948" s="5"/>
      <c r="R948" s="5" t="s">
        <v>13</v>
      </c>
      <c r="S948" s="5"/>
      <c r="T948" s="5">
        <v>6802.44</v>
      </c>
      <c r="U948" s="5">
        <v>0</v>
      </c>
      <c r="V948" s="5" t="s">
        <v>2893</v>
      </c>
    </row>
    <row r="949" spans="1:22">
      <c r="A949" s="5" t="s">
        <v>79</v>
      </c>
      <c r="B949" s="5">
        <v>132958</v>
      </c>
      <c r="C949" s="5" t="s">
        <v>2911</v>
      </c>
      <c r="D949" s="5" t="s">
        <v>2912</v>
      </c>
      <c r="E949" s="5" t="s">
        <v>2913</v>
      </c>
      <c r="F949" s="5" t="s">
        <v>79</v>
      </c>
      <c r="G949" s="5" t="s">
        <v>2914</v>
      </c>
      <c r="H949" s="5" t="s">
        <v>15</v>
      </c>
      <c r="I949" s="5" t="s">
        <v>41</v>
      </c>
      <c r="J949" s="5">
        <v>385812</v>
      </c>
      <c r="K949" s="5" t="s">
        <v>341</v>
      </c>
      <c r="L949" s="5"/>
      <c r="M949" s="5"/>
      <c r="N949" s="5"/>
      <c r="O949" s="5"/>
      <c r="P949" s="5"/>
      <c r="Q949" s="5"/>
      <c r="R949" s="5" t="s">
        <v>13</v>
      </c>
      <c r="S949" s="5"/>
      <c r="T949" s="5">
        <v>8843.18</v>
      </c>
      <c r="U949" s="5">
        <v>72.48</v>
      </c>
      <c r="V949" s="5" t="s">
        <v>2893</v>
      </c>
    </row>
    <row r="950" spans="1:22">
      <c r="A950" s="5" t="s">
        <v>79</v>
      </c>
      <c r="B950" s="5">
        <v>126472</v>
      </c>
      <c r="C950" s="5" t="s">
        <v>2915</v>
      </c>
      <c r="D950" s="5" t="s">
        <v>2916</v>
      </c>
      <c r="E950" s="5" t="s">
        <v>2437</v>
      </c>
      <c r="F950" s="5" t="s">
        <v>79</v>
      </c>
      <c r="G950" s="5" t="s">
        <v>2917</v>
      </c>
      <c r="H950" s="5" t="s">
        <v>17</v>
      </c>
      <c r="I950" s="5" t="s">
        <v>114</v>
      </c>
      <c r="J950" s="5">
        <v>385840</v>
      </c>
      <c r="K950" s="5" t="s">
        <v>341</v>
      </c>
      <c r="L950" s="5"/>
      <c r="M950" s="5"/>
      <c r="N950" s="5"/>
      <c r="O950" s="5"/>
      <c r="P950" s="5"/>
      <c r="Q950" s="5"/>
      <c r="R950" s="5" t="s">
        <v>13</v>
      </c>
      <c r="S950" s="5"/>
      <c r="T950" s="5">
        <v>8843.18</v>
      </c>
      <c r="U950" s="5">
        <v>0</v>
      </c>
      <c r="V950" s="5" t="s">
        <v>2893</v>
      </c>
    </row>
    <row r="951" spans="1:22">
      <c r="A951" s="5" t="s">
        <v>79</v>
      </c>
      <c r="B951" s="5">
        <v>125973</v>
      </c>
      <c r="C951" s="5" t="s">
        <v>2918</v>
      </c>
      <c r="D951" s="5" t="s">
        <v>2919</v>
      </c>
      <c r="E951" s="5" t="s">
        <v>2920</v>
      </c>
      <c r="F951" s="5" t="s">
        <v>2921</v>
      </c>
      <c r="G951" s="5" t="s">
        <v>2922</v>
      </c>
      <c r="H951" s="5" t="s">
        <v>17</v>
      </c>
      <c r="I951" s="5" t="s">
        <v>114</v>
      </c>
      <c r="J951" s="5">
        <v>385843</v>
      </c>
      <c r="K951" s="5" t="s">
        <v>972</v>
      </c>
      <c r="L951" s="5"/>
      <c r="M951" s="5"/>
      <c r="N951" s="5"/>
      <c r="O951" s="5"/>
      <c r="P951" s="5"/>
      <c r="Q951" s="5"/>
      <c r="R951" s="5" t="s">
        <v>13</v>
      </c>
      <c r="S951" s="5"/>
      <c r="T951" s="5">
        <v>7346.64</v>
      </c>
      <c r="U951" s="5">
        <v>17262.989999999998</v>
      </c>
      <c r="V951" s="5" t="s">
        <v>2893</v>
      </c>
    </row>
    <row r="952" spans="1:22">
      <c r="A952" s="5" t="s">
        <v>79</v>
      </c>
      <c r="B952" s="5">
        <v>134301</v>
      </c>
      <c r="C952" s="5" t="s">
        <v>2923</v>
      </c>
      <c r="D952" s="5" t="s">
        <v>2924</v>
      </c>
      <c r="E952" s="5" t="s">
        <v>2925</v>
      </c>
      <c r="F952" s="5" t="s">
        <v>2869</v>
      </c>
      <c r="G952" s="5" t="s">
        <v>15</v>
      </c>
      <c r="H952" s="5" t="s">
        <v>15</v>
      </c>
      <c r="I952" s="5"/>
      <c r="J952" s="5">
        <v>385860</v>
      </c>
      <c r="K952" s="5" t="s">
        <v>1282</v>
      </c>
      <c r="L952" s="5"/>
      <c r="M952" s="5"/>
      <c r="N952" s="5"/>
      <c r="O952" s="5"/>
      <c r="P952" s="5"/>
      <c r="Q952" s="5"/>
      <c r="R952" s="5" t="s">
        <v>13</v>
      </c>
      <c r="S952" s="5"/>
      <c r="T952" s="5">
        <v>5376.13</v>
      </c>
      <c r="U952" s="5">
        <v>387395.6</v>
      </c>
      <c r="V952" s="5" t="s">
        <v>2926</v>
      </c>
    </row>
    <row r="953" spans="1:22">
      <c r="A953" s="5" t="s">
        <v>79</v>
      </c>
      <c r="B953" s="5">
        <v>143867</v>
      </c>
      <c r="C953" s="5" t="s">
        <v>2927</v>
      </c>
      <c r="D953" s="5" t="s">
        <v>2927</v>
      </c>
      <c r="E953" s="5" t="s">
        <v>2879</v>
      </c>
      <c r="F953" s="5" t="s">
        <v>2851</v>
      </c>
      <c r="G953" s="5"/>
      <c r="H953" s="5" t="s">
        <v>15</v>
      </c>
      <c r="I953" s="5"/>
      <c r="J953" s="5">
        <v>385861</v>
      </c>
      <c r="K953" s="5" t="s">
        <v>2928</v>
      </c>
      <c r="L953" s="5"/>
      <c r="M953" s="5"/>
      <c r="N953" s="5"/>
      <c r="O953" s="5"/>
      <c r="P953" s="5"/>
      <c r="Q953" s="5"/>
      <c r="R953" s="5" t="s">
        <v>13</v>
      </c>
      <c r="S953" s="5"/>
      <c r="T953" s="5">
        <v>9743.56</v>
      </c>
      <c r="U953" s="5">
        <v>102467.09</v>
      </c>
      <c r="V953" s="5" t="s">
        <v>2893</v>
      </c>
    </row>
    <row r="954" spans="1:22">
      <c r="A954" s="5" t="s">
        <v>79</v>
      </c>
      <c r="B954" s="5">
        <v>145148</v>
      </c>
      <c r="C954" s="5" t="s">
        <v>2929</v>
      </c>
      <c r="D954" s="5" t="s">
        <v>2930</v>
      </c>
      <c r="E954" s="5" t="s">
        <v>2931</v>
      </c>
      <c r="F954" s="5" t="s">
        <v>43</v>
      </c>
      <c r="G954" s="5"/>
      <c r="H954" s="5" t="s">
        <v>15</v>
      </c>
      <c r="I954" s="5" t="s">
        <v>41</v>
      </c>
      <c r="J954" s="5">
        <v>385974</v>
      </c>
      <c r="K954" s="5" t="s">
        <v>341</v>
      </c>
      <c r="L954" s="5"/>
      <c r="M954" s="5"/>
      <c r="N954" s="5"/>
      <c r="O954" s="5"/>
      <c r="P954" s="5"/>
      <c r="Q954" s="5"/>
      <c r="R954" s="5" t="s">
        <v>13</v>
      </c>
      <c r="S954" s="5"/>
      <c r="T954" s="5">
        <v>9995.02</v>
      </c>
      <c r="U954" s="5">
        <v>36842.1</v>
      </c>
      <c r="V954" s="5" t="s">
        <v>2893</v>
      </c>
    </row>
    <row r="955" spans="1:22">
      <c r="A955" s="5" t="s">
        <v>79</v>
      </c>
      <c r="B955" s="5">
        <v>125507</v>
      </c>
      <c r="C955" s="5" t="s">
        <v>2932</v>
      </c>
      <c r="D955" s="5" t="s">
        <v>2933</v>
      </c>
      <c r="E955" s="5" t="s">
        <v>2934</v>
      </c>
      <c r="F955" s="5" t="s">
        <v>2935</v>
      </c>
      <c r="G955" s="5" t="s">
        <v>2936</v>
      </c>
      <c r="H955" s="5" t="s">
        <v>17</v>
      </c>
      <c r="I955" s="5" t="s">
        <v>114</v>
      </c>
      <c r="J955" s="5">
        <v>385975</v>
      </c>
      <c r="K955" s="5" t="s">
        <v>341</v>
      </c>
      <c r="L955" s="5"/>
      <c r="M955" s="5"/>
      <c r="N955" s="5"/>
      <c r="O955" s="5"/>
      <c r="P955" s="5"/>
      <c r="Q955" s="5"/>
      <c r="R955" s="5" t="s">
        <v>13</v>
      </c>
      <c r="S955" s="5"/>
      <c r="T955" s="5">
        <v>8843.18</v>
      </c>
      <c r="U955" s="5">
        <v>40178.39</v>
      </c>
      <c r="V955" s="5" t="s">
        <v>2893</v>
      </c>
    </row>
    <row r="956" spans="1:22">
      <c r="A956" s="5" t="s">
        <v>79</v>
      </c>
      <c r="B956" s="5">
        <v>155101</v>
      </c>
      <c r="C956" s="5" t="s">
        <v>2937</v>
      </c>
      <c r="D956" s="5" t="s">
        <v>2938</v>
      </c>
      <c r="E956" s="5" t="s">
        <v>2939</v>
      </c>
      <c r="F956" s="5" t="s">
        <v>2869</v>
      </c>
      <c r="G956" s="5" t="s">
        <v>15</v>
      </c>
      <c r="H956" s="5" t="s">
        <v>15</v>
      </c>
      <c r="I956" s="5"/>
      <c r="J956" s="5">
        <v>386009</v>
      </c>
      <c r="K956" s="5" t="s">
        <v>972</v>
      </c>
      <c r="L956" s="5"/>
      <c r="M956" s="5"/>
      <c r="N956" s="5"/>
      <c r="O956" s="5"/>
      <c r="P956" s="5"/>
      <c r="Q956" s="5"/>
      <c r="R956" s="5" t="s">
        <v>13</v>
      </c>
      <c r="S956" s="5"/>
      <c r="T956" s="5">
        <v>1650.57</v>
      </c>
      <c r="U956" s="5">
        <v>0</v>
      </c>
      <c r="V956" s="5" t="s">
        <v>2893</v>
      </c>
    </row>
    <row r="957" spans="1:22">
      <c r="A957" s="5" t="s">
        <v>79</v>
      </c>
      <c r="B957" s="5">
        <v>126371</v>
      </c>
      <c r="C957" s="5" t="s">
        <v>56</v>
      </c>
      <c r="D957" s="5" t="s">
        <v>2940</v>
      </c>
      <c r="E957" s="5" t="s">
        <v>2941</v>
      </c>
      <c r="F957" s="5" t="s">
        <v>79</v>
      </c>
      <c r="G957" s="5" t="s">
        <v>2942</v>
      </c>
      <c r="H957" s="5" t="s">
        <v>17</v>
      </c>
      <c r="I957" s="5" t="s">
        <v>114</v>
      </c>
      <c r="J957" s="5">
        <v>386010</v>
      </c>
      <c r="K957" s="5" t="s">
        <v>972</v>
      </c>
      <c r="L957" s="5"/>
      <c r="M957" s="5"/>
      <c r="N957" s="5"/>
      <c r="O957" s="5"/>
      <c r="P957" s="5"/>
      <c r="Q957" s="5"/>
      <c r="R957" s="5" t="s">
        <v>13</v>
      </c>
      <c r="S957" s="5"/>
      <c r="T957" s="5">
        <v>7320.5</v>
      </c>
      <c r="U957" s="5">
        <v>133204.09</v>
      </c>
      <c r="V957" s="5" t="s">
        <v>2893</v>
      </c>
    </row>
    <row r="958" spans="1:22">
      <c r="A958" s="5" t="s">
        <v>79</v>
      </c>
      <c r="B958" s="5">
        <v>144089</v>
      </c>
      <c r="C958" s="5" t="s">
        <v>2943</v>
      </c>
      <c r="D958" s="5" t="s">
        <v>2944</v>
      </c>
      <c r="E958" s="5" t="s">
        <v>2945</v>
      </c>
      <c r="F958" s="5" t="s">
        <v>2864</v>
      </c>
      <c r="G958" s="5"/>
      <c r="H958" s="5" t="s">
        <v>15</v>
      </c>
      <c r="I958" s="5"/>
      <c r="J958" s="5">
        <v>386053</v>
      </c>
      <c r="K958" s="5" t="s">
        <v>341</v>
      </c>
      <c r="L958" s="5"/>
      <c r="M958" s="5"/>
      <c r="N958" s="5"/>
      <c r="O958" s="5"/>
      <c r="P958" s="5"/>
      <c r="Q958" s="5"/>
      <c r="R958" s="5" t="s">
        <v>13</v>
      </c>
      <c r="S958" s="5"/>
      <c r="T958" s="5">
        <v>9995.02</v>
      </c>
      <c r="U958" s="5">
        <v>0</v>
      </c>
      <c r="V958" s="5" t="s">
        <v>2893</v>
      </c>
    </row>
    <row r="959" spans="1:22">
      <c r="A959" s="5" t="s">
        <v>79</v>
      </c>
      <c r="B959" s="5">
        <v>126148</v>
      </c>
      <c r="C959" s="5" t="s">
        <v>2946</v>
      </c>
      <c r="D959" s="5" t="s">
        <v>2947</v>
      </c>
      <c r="E959" s="5" t="s">
        <v>2948</v>
      </c>
      <c r="F959" s="5" t="s">
        <v>2864</v>
      </c>
      <c r="G959" s="5" t="s">
        <v>2949</v>
      </c>
      <c r="H959" s="5" t="s">
        <v>17</v>
      </c>
      <c r="I959" s="5" t="s">
        <v>21</v>
      </c>
      <c r="J959" s="5">
        <v>388138</v>
      </c>
      <c r="K959" s="5" t="s">
        <v>972</v>
      </c>
      <c r="L959" s="5"/>
      <c r="M959" s="5"/>
      <c r="N959" s="5"/>
      <c r="O959" s="5"/>
      <c r="P959" s="5"/>
      <c r="Q959" s="5"/>
      <c r="R959" s="5" t="s">
        <v>13</v>
      </c>
      <c r="S959" s="5"/>
      <c r="T959" s="5">
        <v>2196.15</v>
      </c>
      <c r="U959" s="5">
        <v>270868.65000000002</v>
      </c>
      <c r="V959" s="5" t="s">
        <v>2893</v>
      </c>
    </row>
    <row r="960" spans="1:22">
      <c r="A960" s="18" t="s">
        <v>79</v>
      </c>
      <c r="B960" s="18">
        <v>257759</v>
      </c>
      <c r="C960" s="18" t="s">
        <v>2950</v>
      </c>
      <c r="D960" s="18" t="s">
        <v>2951</v>
      </c>
      <c r="E960" s="18" t="s">
        <v>2851</v>
      </c>
      <c r="F960" s="18" t="s">
        <v>2851</v>
      </c>
      <c r="G960" s="18"/>
      <c r="H960" s="18" t="s">
        <v>17</v>
      </c>
      <c r="I960" s="18" t="s">
        <v>21</v>
      </c>
      <c r="J960" s="18">
        <v>389476</v>
      </c>
      <c r="K960" s="18" t="s">
        <v>2952</v>
      </c>
      <c r="L960" s="18"/>
      <c r="M960" s="18"/>
      <c r="N960" s="18"/>
      <c r="O960" s="18"/>
      <c r="P960" s="18"/>
      <c r="Q960" s="18"/>
      <c r="R960" s="18" t="s">
        <v>13</v>
      </c>
      <c r="S960" s="18"/>
      <c r="T960" s="18">
        <v>2635.38</v>
      </c>
      <c r="U960" s="18">
        <v>696088.01</v>
      </c>
      <c r="V960" s="18" t="s">
        <v>2871</v>
      </c>
    </row>
    <row r="961" spans="1:22">
      <c r="A961" s="5" t="s">
        <v>79</v>
      </c>
      <c r="B961" s="5">
        <v>125711</v>
      </c>
      <c r="C961" s="5" t="s">
        <v>2953</v>
      </c>
      <c r="D961" s="5" t="s">
        <v>639</v>
      </c>
      <c r="E961" s="5" t="s">
        <v>2954</v>
      </c>
      <c r="F961" s="5" t="s">
        <v>2955</v>
      </c>
      <c r="G961" s="5"/>
      <c r="H961" s="5" t="s">
        <v>17</v>
      </c>
      <c r="I961" s="5" t="s">
        <v>1824</v>
      </c>
      <c r="J961" s="5">
        <v>390483</v>
      </c>
      <c r="K961" s="5" t="s">
        <v>972</v>
      </c>
      <c r="L961" s="5"/>
      <c r="M961" s="5"/>
      <c r="N961" s="5"/>
      <c r="O961" s="5"/>
      <c r="P961" s="5"/>
      <c r="Q961" s="5"/>
      <c r="R961" s="5" t="s">
        <v>13</v>
      </c>
      <c r="S961" s="5"/>
      <c r="T961" s="5">
        <v>7346.64</v>
      </c>
      <c r="U961" s="5">
        <v>179761.58000000002</v>
      </c>
      <c r="V961" s="5" t="s">
        <v>2893</v>
      </c>
    </row>
    <row r="962" spans="1:22">
      <c r="A962" s="5" t="s">
        <v>79</v>
      </c>
      <c r="B962" s="5">
        <v>125973</v>
      </c>
      <c r="C962" s="5" t="s">
        <v>2918</v>
      </c>
      <c r="D962" s="5" t="s">
        <v>2919</v>
      </c>
      <c r="E962" s="5" t="s">
        <v>2920</v>
      </c>
      <c r="F962" s="5" t="s">
        <v>2921</v>
      </c>
      <c r="G962" s="5" t="s">
        <v>2922</v>
      </c>
      <c r="H962" s="5" t="s">
        <v>17</v>
      </c>
      <c r="I962" s="5" t="s">
        <v>114</v>
      </c>
      <c r="J962" s="5">
        <v>393362</v>
      </c>
      <c r="K962" s="5" t="s">
        <v>341</v>
      </c>
      <c r="L962" s="5"/>
      <c r="M962" s="5"/>
      <c r="N962" s="5"/>
      <c r="O962" s="5"/>
      <c r="P962" s="5"/>
      <c r="Q962" s="5"/>
      <c r="R962" s="5" t="s">
        <v>13</v>
      </c>
      <c r="S962" s="5"/>
      <c r="T962" s="5">
        <v>9995.02</v>
      </c>
      <c r="U962" s="5">
        <v>0</v>
      </c>
      <c r="V962" s="5" t="s">
        <v>2893</v>
      </c>
    </row>
    <row r="963" spans="1:22">
      <c r="A963" s="5" t="s">
        <v>79</v>
      </c>
      <c r="B963" s="5">
        <v>144075</v>
      </c>
      <c r="C963" s="5" t="s">
        <v>2956</v>
      </c>
      <c r="D963" s="5" t="s">
        <v>2957</v>
      </c>
      <c r="E963" s="5" t="s">
        <v>2958</v>
      </c>
      <c r="F963" s="5" t="s">
        <v>2864</v>
      </c>
      <c r="G963" s="5" t="s">
        <v>2959</v>
      </c>
      <c r="H963" s="5" t="s">
        <v>15</v>
      </c>
      <c r="I963" s="5"/>
      <c r="J963" s="5">
        <v>394143</v>
      </c>
      <c r="K963" s="5" t="s">
        <v>2960</v>
      </c>
      <c r="L963" s="5"/>
      <c r="M963" s="5"/>
      <c r="N963" s="5"/>
      <c r="O963" s="5"/>
      <c r="P963" s="5"/>
      <c r="Q963" s="5"/>
      <c r="R963" s="5" t="s">
        <v>13</v>
      </c>
      <c r="S963" s="5"/>
      <c r="T963" s="5">
        <v>5940</v>
      </c>
      <c r="U963" s="5">
        <v>0</v>
      </c>
      <c r="V963" s="5" t="s">
        <v>2860</v>
      </c>
    </row>
    <row r="964" spans="1:22">
      <c r="A964" s="5" t="s">
        <v>79</v>
      </c>
      <c r="B964" s="5">
        <v>137637</v>
      </c>
      <c r="C964" s="5" t="s">
        <v>2961</v>
      </c>
      <c r="D964" s="5" t="s">
        <v>2962</v>
      </c>
      <c r="E964" s="5" t="s">
        <v>2963</v>
      </c>
      <c r="F964" s="5" t="s">
        <v>2964</v>
      </c>
      <c r="G964" s="5" t="s">
        <v>2965</v>
      </c>
      <c r="H964" s="5" t="s">
        <v>17</v>
      </c>
      <c r="I964" s="5" t="s">
        <v>114</v>
      </c>
      <c r="J964" s="5">
        <v>396998</v>
      </c>
      <c r="K964" s="5" t="s">
        <v>1282</v>
      </c>
      <c r="L964" s="5"/>
      <c r="M964" s="5"/>
      <c r="N964" s="5"/>
      <c r="O964" s="5"/>
      <c r="P964" s="5"/>
      <c r="Q964" s="5"/>
      <c r="R964" s="5" t="s">
        <v>13</v>
      </c>
      <c r="S964" s="5"/>
      <c r="T964" s="5">
        <v>5187.4799999999996</v>
      </c>
      <c r="U964" s="5">
        <v>0</v>
      </c>
      <c r="V964" s="5" t="s">
        <v>2893</v>
      </c>
    </row>
    <row r="965" spans="1:22">
      <c r="A965" s="5" t="s">
        <v>79</v>
      </c>
      <c r="B965" s="5">
        <v>130731</v>
      </c>
      <c r="C965" s="5" t="s">
        <v>2966</v>
      </c>
      <c r="D965" s="5" t="s">
        <v>610</v>
      </c>
      <c r="E965" s="5" t="s">
        <v>2967</v>
      </c>
      <c r="F965" s="5" t="s">
        <v>79</v>
      </c>
      <c r="G965" s="5" t="s">
        <v>2968</v>
      </c>
      <c r="H965" s="5" t="s">
        <v>15</v>
      </c>
      <c r="I965" s="5" t="s">
        <v>41</v>
      </c>
      <c r="J965" s="5">
        <v>397032</v>
      </c>
      <c r="K965" s="5" t="s">
        <v>2969</v>
      </c>
      <c r="L965" s="5"/>
      <c r="M965" s="5"/>
      <c r="N965" s="5"/>
      <c r="O965" s="5"/>
      <c r="P965" s="5"/>
      <c r="Q965" s="5"/>
      <c r="R965" s="5" t="s">
        <v>13</v>
      </c>
      <c r="S965" s="5"/>
      <c r="T965" s="5">
        <v>2420</v>
      </c>
      <c r="U965" s="5">
        <v>76465.959999999992</v>
      </c>
      <c r="V965" s="5" t="s">
        <v>2970</v>
      </c>
    </row>
    <row r="966" spans="1:22">
      <c r="A966" s="5" t="s">
        <v>79</v>
      </c>
      <c r="B966" s="5">
        <v>125977</v>
      </c>
      <c r="C966" s="5" t="s">
        <v>2971</v>
      </c>
      <c r="D966" s="5" t="s">
        <v>2972</v>
      </c>
      <c r="E966" s="5" t="s">
        <v>2973</v>
      </c>
      <c r="F966" s="5" t="s">
        <v>2935</v>
      </c>
      <c r="G966" s="5" t="s">
        <v>2974</v>
      </c>
      <c r="H966" s="5" t="s">
        <v>17</v>
      </c>
      <c r="I966" s="5" t="s">
        <v>21</v>
      </c>
      <c r="J966" s="5">
        <v>398942</v>
      </c>
      <c r="K966" s="5" t="s">
        <v>2928</v>
      </c>
      <c r="L966" s="5"/>
      <c r="M966" s="5"/>
      <c r="N966" s="5"/>
      <c r="O966" s="5"/>
      <c r="P966" s="5"/>
      <c r="Q966" s="5"/>
      <c r="R966" s="5" t="s">
        <v>13</v>
      </c>
      <c r="S966" s="5"/>
      <c r="T966" s="5">
        <v>8052.55</v>
      </c>
      <c r="U966" s="5">
        <v>898566.23</v>
      </c>
      <c r="V966" s="5" t="s">
        <v>2893</v>
      </c>
    </row>
    <row r="967" spans="1:22">
      <c r="A967" s="5" t="s">
        <v>79</v>
      </c>
      <c r="B967" s="5">
        <v>300438</v>
      </c>
      <c r="C967" s="5" t="s">
        <v>2975</v>
      </c>
      <c r="D967" s="5" t="s">
        <v>2976</v>
      </c>
      <c r="E967" s="5" t="s">
        <v>2977</v>
      </c>
      <c r="F967" s="5" t="s">
        <v>2869</v>
      </c>
      <c r="G967" s="5"/>
      <c r="H967" s="5" t="s">
        <v>24</v>
      </c>
      <c r="I967" s="5"/>
      <c r="J967" s="5">
        <v>400099</v>
      </c>
      <c r="K967" s="5" t="s">
        <v>2978</v>
      </c>
      <c r="L967" s="5"/>
      <c r="M967" s="5"/>
      <c r="N967" s="5"/>
      <c r="O967" s="5"/>
      <c r="P967" s="5"/>
      <c r="Q967" s="5"/>
      <c r="R967" s="5" t="s">
        <v>13</v>
      </c>
      <c r="S967" s="5"/>
      <c r="T967" s="5">
        <v>3221.02</v>
      </c>
      <c r="U967" s="5">
        <v>6331.22</v>
      </c>
      <c r="V967" s="5" t="s">
        <v>2860</v>
      </c>
    </row>
    <row r="968" spans="1:22">
      <c r="A968" s="5" t="s">
        <v>79</v>
      </c>
      <c r="B968" s="5">
        <v>126148</v>
      </c>
      <c r="C968" s="5" t="s">
        <v>2946</v>
      </c>
      <c r="D968" s="5" t="s">
        <v>2947</v>
      </c>
      <c r="E968" s="5" t="s">
        <v>2948</v>
      </c>
      <c r="F968" s="5" t="s">
        <v>2864</v>
      </c>
      <c r="G968" s="5" t="s">
        <v>2949</v>
      </c>
      <c r="H968" s="5" t="s">
        <v>17</v>
      </c>
      <c r="I968" s="5" t="s">
        <v>21</v>
      </c>
      <c r="J968" s="5">
        <v>400196</v>
      </c>
      <c r="K968" s="5" t="s">
        <v>2979</v>
      </c>
      <c r="L968" s="5"/>
      <c r="M968" s="5"/>
      <c r="N968" s="5"/>
      <c r="O968" s="5"/>
      <c r="P968" s="5"/>
      <c r="Q968" s="5"/>
      <c r="R968" s="5" t="s">
        <v>13</v>
      </c>
      <c r="S968" s="5"/>
      <c r="T968" s="5">
        <v>7226.42</v>
      </c>
      <c r="U968" s="5">
        <v>331927.26</v>
      </c>
      <c r="V968" s="5" t="s">
        <v>2893</v>
      </c>
    </row>
    <row r="969" spans="1:22">
      <c r="A969" s="5" t="s">
        <v>79</v>
      </c>
      <c r="B969" s="5">
        <v>145852</v>
      </c>
      <c r="C969" s="5" t="s">
        <v>2980</v>
      </c>
      <c r="D969" s="5" t="s">
        <v>2980</v>
      </c>
      <c r="E969" s="5" t="s">
        <v>2879</v>
      </c>
      <c r="F969" s="5" t="s">
        <v>79</v>
      </c>
      <c r="G969" s="5" t="s">
        <v>2981</v>
      </c>
      <c r="H969" s="5" t="s">
        <v>15</v>
      </c>
      <c r="I969" s="5" t="s">
        <v>41</v>
      </c>
      <c r="J969" s="5">
        <v>401198</v>
      </c>
      <c r="K969" s="5" t="s">
        <v>2982</v>
      </c>
      <c r="L969" s="5"/>
      <c r="M969" s="5"/>
      <c r="N969" s="5"/>
      <c r="O969" s="5"/>
      <c r="P969" s="5"/>
      <c r="Q969" s="5"/>
      <c r="R969" s="5" t="s">
        <v>13</v>
      </c>
      <c r="S969" s="5"/>
      <c r="T969" s="5">
        <v>38416.86</v>
      </c>
      <c r="U969" s="5">
        <v>1118953.49</v>
      </c>
      <c r="V969" s="5" t="s">
        <v>2893</v>
      </c>
    </row>
    <row r="970" spans="1:22">
      <c r="A970" s="5" t="s">
        <v>79</v>
      </c>
      <c r="B970" s="5">
        <v>127708</v>
      </c>
      <c r="C970" s="5" t="s">
        <v>2983</v>
      </c>
      <c r="D970" s="5" t="s">
        <v>2984</v>
      </c>
      <c r="E970" s="5" t="s">
        <v>2985</v>
      </c>
      <c r="F970" s="5" t="s">
        <v>2875</v>
      </c>
      <c r="G970" s="5" t="s">
        <v>2986</v>
      </c>
      <c r="H970" s="5" t="s">
        <v>24</v>
      </c>
      <c r="I970" s="5" t="s">
        <v>25</v>
      </c>
      <c r="J970" s="5">
        <v>401574</v>
      </c>
      <c r="K970" s="5" t="s">
        <v>2987</v>
      </c>
      <c r="L970" s="5"/>
      <c r="M970" s="5"/>
      <c r="N970" s="5"/>
      <c r="O970" s="5"/>
      <c r="P970" s="5"/>
      <c r="Q970" s="5"/>
      <c r="R970" s="5" t="s">
        <v>13</v>
      </c>
      <c r="S970" s="5"/>
      <c r="T970" s="5">
        <v>2465.54</v>
      </c>
      <c r="U970" s="5">
        <v>712860.14</v>
      </c>
      <c r="V970" s="5" t="s">
        <v>2871</v>
      </c>
    </row>
    <row r="971" spans="1:22">
      <c r="A971" s="5" t="s">
        <v>79</v>
      </c>
      <c r="B971" s="5">
        <v>133692</v>
      </c>
      <c r="C971" s="5" t="s">
        <v>2988</v>
      </c>
      <c r="D971" s="5" t="s">
        <v>2989</v>
      </c>
      <c r="E971" s="5" t="s">
        <v>2990</v>
      </c>
      <c r="F971" s="5" t="s">
        <v>79</v>
      </c>
      <c r="G971" s="5" t="s">
        <v>2991</v>
      </c>
      <c r="H971" s="5" t="s">
        <v>15</v>
      </c>
      <c r="I971" s="5" t="s">
        <v>41</v>
      </c>
      <c r="J971" s="5">
        <v>401583</v>
      </c>
      <c r="K971" s="5" t="s">
        <v>972</v>
      </c>
      <c r="L971" s="5"/>
      <c r="M971" s="5"/>
      <c r="N971" s="5"/>
      <c r="O971" s="5"/>
      <c r="P971" s="5"/>
      <c r="Q971" s="5"/>
      <c r="R971" s="5" t="s">
        <v>13</v>
      </c>
      <c r="S971" s="5"/>
      <c r="T971" s="5">
        <v>4741.33</v>
      </c>
      <c r="U971" s="5">
        <v>163794.46</v>
      </c>
      <c r="V971" s="5" t="s">
        <v>2893</v>
      </c>
    </row>
    <row r="972" spans="1:22">
      <c r="A972" s="5" t="s">
        <v>79</v>
      </c>
      <c r="B972" s="5">
        <v>126148</v>
      </c>
      <c r="C972" s="5" t="s">
        <v>2946</v>
      </c>
      <c r="D972" s="5" t="s">
        <v>2947</v>
      </c>
      <c r="E972" s="5" t="s">
        <v>2948</v>
      </c>
      <c r="F972" s="5" t="s">
        <v>2864</v>
      </c>
      <c r="G972" s="5" t="s">
        <v>2949</v>
      </c>
      <c r="H972" s="5" t="s">
        <v>17</v>
      </c>
      <c r="I972" s="5" t="s">
        <v>21</v>
      </c>
      <c r="J972" s="5">
        <v>401586</v>
      </c>
      <c r="K972" s="5" t="s">
        <v>1570</v>
      </c>
      <c r="L972" s="5"/>
      <c r="M972" s="5"/>
      <c r="N972" s="5"/>
      <c r="O972" s="5"/>
      <c r="P972" s="5"/>
      <c r="Q972" s="5"/>
      <c r="R972" s="5" t="s">
        <v>13</v>
      </c>
      <c r="S972" s="5"/>
      <c r="T972" s="5">
        <v>8886.5</v>
      </c>
      <c r="U972" s="5">
        <v>0</v>
      </c>
      <c r="V972" s="5" t="s">
        <v>2893</v>
      </c>
    </row>
    <row r="973" spans="1:22">
      <c r="A973" s="5" t="s">
        <v>79</v>
      </c>
      <c r="B973" s="5">
        <v>132892</v>
      </c>
      <c r="C973" s="5" t="s">
        <v>2992</v>
      </c>
      <c r="D973" s="5" t="s">
        <v>2993</v>
      </c>
      <c r="E973" s="5" t="s">
        <v>2994</v>
      </c>
      <c r="F973" s="5" t="s">
        <v>2995</v>
      </c>
      <c r="G973" s="5" t="s">
        <v>2996</v>
      </c>
      <c r="H973" s="5" t="s">
        <v>15</v>
      </c>
      <c r="I973" s="5"/>
      <c r="J973" s="5">
        <v>401590</v>
      </c>
      <c r="K973" s="5" t="s">
        <v>1570</v>
      </c>
      <c r="L973" s="5"/>
      <c r="M973" s="5"/>
      <c r="N973" s="5"/>
      <c r="O973" s="5"/>
      <c r="P973" s="5"/>
      <c r="Q973" s="5"/>
      <c r="R973" s="5" t="s">
        <v>13</v>
      </c>
      <c r="S973" s="5"/>
      <c r="T973" s="5">
        <v>8886.5</v>
      </c>
      <c r="U973" s="5">
        <v>0</v>
      </c>
      <c r="V973" s="5" t="s">
        <v>2893</v>
      </c>
    </row>
    <row r="974" spans="1:22">
      <c r="A974" s="5" t="s">
        <v>79</v>
      </c>
      <c r="B974" s="5">
        <v>128499</v>
      </c>
      <c r="C974" s="5" t="s">
        <v>2997</v>
      </c>
      <c r="D974" s="5" t="s">
        <v>2998</v>
      </c>
      <c r="E974" s="5" t="s">
        <v>2999</v>
      </c>
      <c r="F974" s="5" t="s">
        <v>2875</v>
      </c>
      <c r="G974" s="5"/>
      <c r="H974" s="5" t="s">
        <v>24</v>
      </c>
      <c r="I974" s="5" t="s">
        <v>25</v>
      </c>
      <c r="J974" s="5">
        <v>401591</v>
      </c>
      <c r="K974" s="5" t="s">
        <v>3000</v>
      </c>
      <c r="L974" s="5"/>
      <c r="M974" s="5"/>
      <c r="N974" s="5"/>
      <c r="O974" s="5"/>
      <c r="P974" s="5"/>
      <c r="Q974" s="5"/>
      <c r="R974" s="5" t="s">
        <v>13</v>
      </c>
      <c r="S974" s="5"/>
      <c r="T974" s="5">
        <v>2464.08</v>
      </c>
      <c r="U974" s="5">
        <v>263538.40000000002</v>
      </c>
      <c r="V974" s="5" t="s">
        <v>2871</v>
      </c>
    </row>
    <row r="975" spans="1:22">
      <c r="A975" s="5" t="s">
        <v>79</v>
      </c>
      <c r="B975" s="5">
        <v>145852</v>
      </c>
      <c r="C975" s="5" t="s">
        <v>2980</v>
      </c>
      <c r="D975" s="5" t="s">
        <v>2980</v>
      </c>
      <c r="E975" s="5" t="s">
        <v>2879</v>
      </c>
      <c r="F975" s="5" t="s">
        <v>79</v>
      </c>
      <c r="G975" s="5" t="s">
        <v>2981</v>
      </c>
      <c r="H975" s="5" t="s">
        <v>15</v>
      </c>
      <c r="I975" s="5" t="s">
        <v>41</v>
      </c>
      <c r="J975" s="5">
        <v>401910</v>
      </c>
      <c r="K975" s="5" t="s">
        <v>3001</v>
      </c>
      <c r="L975" s="5"/>
      <c r="M975" s="5"/>
      <c r="N975" s="5"/>
      <c r="O975" s="5"/>
      <c r="P975" s="5"/>
      <c r="Q975" s="5"/>
      <c r="R975" s="5" t="s">
        <v>13</v>
      </c>
      <c r="S975" s="5"/>
      <c r="T975" s="5">
        <v>0</v>
      </c>
      <c r="U975" s="5">
        <v>1</v>
      </c>
      <c r="V975" s="5" t="s">
        <v>3002</v>
      </c>
    </row>
    <row r="976" spans="1:22">
      <c r="A976" s="5" t="s">
        <v>79</v>
      </c>
      <c r="B976" s="5">
        <v>131753</v>
      </c>
      <c r="C976" s="5" t="s">
        <v>3003</v>
      </c>
      <c r="D976" s="5" t="s">
        <v>3003</v>
      </c>
      <c r="E976" s="5" t="s">
        <v>2879</v>
      </c>
      <c r="F976" s="5" t="s">
        <v>79</v>
      </c>
      <c r="G976" s="5" t="s">
        <v>3004</v>
      </c>
      <c r="H976" s="5" t="s">
        <v>15</v>
      </c>
      <c r="I976" s="5"/>
      <c r="J976" s="5">
        <v>402687</v>
      </c>
      <c r="K976" s="18" t="s">
        <v>3005</v>
      </c>
      <c r="L976" s="5"/>
      <c r="M976" s="5"/>
      <c r="N976" s="5"/>
      <c r="O976" s="5"/>
      <c r="P976" s="5"/>
      <c r="Q976" s="5"/>
      <c r="R976" s="5" t="s">
        <v>13</v>
      </c>
      <c r="S976" s="5"/>
      <c r="T976" s="5">
        <v>24157.65</v>
      </c>
      <c r="U976" s="5">
        <v>393448.98</v>
      </c>
      <c r="V976" s="5" t="s">
        <v>3006</v>
      </c>
    </row>
    <row r="977" spans="1:22">
      <c r="A977" s="5" t="s">
        <v>79</v>
      </c>
      <c r="B977" s="5">
        <v>200754</v>
      </c>
      <c r="C977" s="5" t="s">
        <v>3007</v>
      </c>
      <c r="D977" s="5" t="s">
        <v>3008</v>
      </c>
      <c r="E977" s="5" t="s">
        <v>3009</v>
      </c>
      <c r="F977" s="5" t="s">
        <v>2955</v>
      </c>
      <c r="G977" s="5"/>
      <c r="H977" s="5" t="s">
        <v>24</v>
      </c>
      <c r="I977" s="5" t="s">
        <v>25</v>
      </c>
      <c r="J977" s="5">
        <v>403609</v>
      </c>
      <c r="K977" s="5" t="s">
        <v>3010</v>
      </c>
      <c r="L977" s="5"/>
      <c r="M977" s="5"/>
      <c r="N977" s="5"/>
      <c r="O977" s="5"/>
      <c r="P977" s="5"/>
      <c r="Q977" s="5"/>
      <c r="R977" s="5" t="s">
        <v>13</v>
      </c>
      <c r="S977" s="5"/>
      <c r="T977" s="5">
        <v>5270.76</v>
      </c>
      <c r="U977" s="5">
        <v>3523.12</v>
      </c>
      <c r="V977" s="5" t="s">
        <v>3006</v>
      </c>
    </row>
    <row r="978" spans="1:22">
      <c r="A978" s="5" t="s">
        <v>79</v>
      </c>
      <c r="B978" s="5">
        <v>127525</v>
      </c>
      <c r="C978" s="5" t="s">
        <v>3011</v>
      </c>
      <c r="D978" s="5" t="s">
        <v>3012</v>
      </c>
      <c r="E978" s="5" t="s">
        <v>3013</v>
      </c>
      <c r="F978" s="5" t="s">
        <v>2921</v>
      </c>
      <c r="G978" s="5" t="s">
        <v>3014</v>
      </c>
      <c r="H978" s="5" t="s">
        <v>24</v>
      </c>
      <c r="I978" s="5" t="s">
        <v>25</v>
      </c>
      <c r="J978" s="5">
        <v>403612</v>
      </c>
      <c r="K978" s="18" t="s">
        <v>3015</v>
      </c>
      <c r="L978" s="5"/>
      <c r="M978" s="5"/>
      <c r="N978" s="5"/>
      <c r="O978" s="5"/>
      <c r="P978" s="5"/>
      <c r="Q978" s="5"/>
      <c r="R978" s="5" t="s">
        <v>13</v>
      </c>
      <c r="S978" s="5"/>
      <c r="T978" s="5">
        <v>2928.2</v>
      </c>
      <c r="U978" s="5">
        <v>98827.099999999991</v>
      </c>
      <c r="V978" s="5" t="s">
        <v>3006</v>
      </c>
    </row>
    <row r="979" spans="1:22">
      <c r="A979" s="5" t="s">
        <v>79</v>
      </c>
      <c r="B979" s="5">
        <v>138726</v>
      </c>
      <c r="C979" s="5" t="s">
        <v>3016</v>
      </c>
      <c r="D979" s="5" t="s">
        <v>3017</v>
      </c>
      <c r="E979" s="5" t="s">
        <v>3018</v>
      </c>
      <c r="F979" s="5" t="s">
        <v>2955</v>
      </c>
      <c r="G979" s="5" t="s">
        <v>3019</v>
      </c>
      <c r="H979" s="5" t="s">
        <v>24</v>
      </c>
      <c r="I979" s="5" t="s">
        <v>25</v>
      </c>
      <c r="J979" s="5">
        <v>403758</v>
      </c>
      <c r="K979" s="5" t="s">
        <v>3020</v>
      </c>
      <c r="L979" s="5"/>
      <c r="M979" s="5"/>
      <c r="N979" s="5"/>
      <c r="O979" s="5"/>
      <c r="P979" s="5"/>
      <c r="Q979" s="5"/>
      <c r="R979" s="5" t="s">
        <v>13</v>
      </c>
      <c r="S979" s="5"/>
      <c r="T979" s="5">
        <v>2196.15</v>
      </c>
      <c r="U979" s="5">
        <v>3040.76</v>
      </c>
      <c r="V979" s="5" t="s">
        <v>3006</v>
      </c>
    </row>
    <row r="980" spans="1:22">
      <c r="A980" s="5" t="s">
        <v>79</v>
      </c>
      <c r="B980" s="5">
        <v>38886</v>
      </c>
      <c r="C980" s="5" t="s">
        <v>3021</v>
      </c>
      <c r="D980" s="5" t="s">
        <v>3022</v>
      </c>
      <c r="E980" s="5" t="s">
        <v>3023</v>
      </c>
      <c r="F980" s="5" t="s">
        <v>2875</v>
      </c>
      <c r="G980" s="5" t="s">
        <v>3024</v>
      </c>
      <c r="H980" s="5" t="s">
        <v>24</v>
      </c>
      <c r="I980" s="5"/>
      <c r="J980" s="5">
        <v>403761</v>
      </c>
      <c r="K980" s="5" t="s">
        <v>3025</v>
      </c>
      <c r="L980" s="5"/>
      <c r="M980" s="5"/>
      <c r="N980" s="5"/>
      <c r="O980" s="5"/>
      <c r="P980" s="5"/>
      <c r="Q980" s="5"/>
      <c r="R980" s="5" t="s">
        <v>13</v>
      </c>
      <c r="S980" s="5"/>
      <c r="T980" s="5">
        <v>3074.61</v>
      </c>
      <c r="U980" s="5">
        <v>578458.81000000006</v>
      </c>
      <c r="V980" s="5" t="s">
        <v>2871</v>
      </c>
    </row>
    <row r="981" spans="1:22">
      <c r="A981" s="5" t="s">
        <v>79</v>
      </c>
      <c r="B981" s="5">
        <v>127010</v>
      </c>
      <c r="C981" s="5" t="s">
        <v>3026</v>
      </c>
      <c r="D981" s="5" t="s">
        <v>3027</v>
      </c>
      <c r="E981" s="5" t="s">
        <v>3028</v>
      </c>
      <c r="F981" s="5" t="s">
        <v>79</v>
      </c>
      <c r="G981" s="5" t="s">
        <v>3029</v>
      </c>
      <c r="H981" s="5" t="s">
        <v>24</v>
      </c>
      <c r="I981" s="5" t="s">
        <v>25</v>
      </c>
      <c r="J981" s="5">
        <v>403762</v>
      </c>
      <c r="K981" s="41" t="s">
        <v>3030</v>
      </c>
      <c r="L981" s="5"/>
      <c r="M981" s="5"/>
      <c r="N981" s="5"/>
      <c r="O981" s="5"/>
      <c r="P981" s="5"/>
      <c r="Q981" s="5"/>
      <c r="R981" s="5" t="s">
        <v>13</v>
      </c>
      <c r="S981" s="5"/>
      <c r="T981" s="5">
        <v>2635.38</v>
      </c>
      <c r="U981" s="5">
        <v>6471.92</v>
      </c>
      <c r="V981" s="5" t="s">
        <v>3006</v>
      </c>
    </row>
    <row r="982" spans="1:22">
      <c r="A982" s="5" t="s">
        <v>79</v>
      </c>
      <c r="B982" s="5">
        <v>128452</v>
      </c>
      <c r="C982" s="5" t="s">
        <v>3031</v>
      </c>
      <c r="D982" s="5" t="s">
        <v>3032</v>
      </c>
      <c r="E982" s="5" t="s">
        <v>206</v>
      </c>
      <c r="F982" s="5" t="s">
        <v>3033</v>
      </c>
      <c r="G982" s="5" t="s">
        <v>3034</v>
      </c>
      <c r="H982" s="5" t="s">
        <v>24</v>
      </c>
      <c r="I982" s="5" t="s">
        <v>25</v>
      </c>
      <c r="J982" s="5">
        <v>403811</v>
      </c>
      <c r="K982" s="5" t="s">
        <v>3035</v>
      </c>
      <c r="L982" s="5"/>
      <c r="M982" s="5"/>
      <c r="N982" s="5"/>
      <c r="O982" s="5"/>
      <c r="P982" s="5"/>
      <c r="Q982" s="5"/>
      <c r="R982" s="5" t="s">
        <v>13</v>
      </c>
      <c r="S982" s="5"/>
      <c r="T982" s="5">
        <v>2415.77</v>
      </c>
      <c r="U982" s="5">
        <v>457770.99</v>
      </c>
      <c r="V982" s="5" t="s">
        <v>2871</v>
      </c>
    </row>
    <row r="983" spans="1:22">
      <c r="A983" s="5" t="s">
        <v>79</v>
      </c>
      <c r="B983" s="5">
        <v>129004</v>
      </c>
      <c r="C983" s="5" t="s">
        <v>3036</v>
      </c>
      <c r="D983" s="5" t="s">
        <v>3036</v>
      </c>
      <c r="E983" s="5" t="s">
        <v>3028</v>
      </c>
      <c r="F983" s="5" t="s">
        <v>79</v>
      </c>
      <c r="G983" s="5" t="s">
        <v>3037</v>
      </c>
      <c r="H983" s="5" t="s">
        <v>24</v>
      </c>
      <c r="I983" s="5" t="s">
        <v>25</v>
      </c>
      <c r="J983" s="5">
        <v>405019</v>
      </c>
      <c r="K983" s="41" t="s">
        <v>3038</v>
      </c>
      <c r="L983" s="5"/>
      <c r="M983" s="5"/>
      <c r="N983" s="5"/>
      <c r="O983" s="5"/>
      <c r="P983" s="5"/>
      <c r="Q983" s="5"/>
      <c r="R983" s="5" t="s">
        <v>13</v>
      </c>
      <c r="S983" s="5"/>
      <c r="T983" s="5">
        <v>6802.44</v>
      </c>
      <c r="U983" s="5">
        <v>15464.04</v>
      </c>
      <c r="V983" s="5" t="s">
        <v>3006</v>
      </c>
    </row>
    <row r="984" spans="1:22">
      <c r="A984" s="5" t="s">
        <v>79</v>
      </c>
      <c r="B984" s="5">
        <v>144310</v>
      </c>
      <c r="C984" s="5" t="s">
        <v>3039</v>
      </c>
      <c r="D984" s="5" t="s">
        <v>3040</v>
      </c>
      <c r="E984" s="5" t="s">
        <v>3041</v>
      </c>
      <c r="F984" s="5" t="s">
        <v>3042</v>
      </c>
      <c r="G984" s="5"/>
      <c r="H984" s="5" t="s">
        <v>15</v>
      </c>
      <c r="I984" s="5"/>
      <c r="J984" s="5">
        <v>406717</v>
      </c>
      <c r="K984" s="5" t="s">
        <v>3043</v>
      </c>
      <c r="L984" s="5"/>
      <c r="M984" s="5"/>
      <c r="N984" s="5"/>
      <c r="O984" s="5"/>
      <c r="P984" s="5"/>
      <c r="Q984" s="5"/>
      <c r="R984" s="5" t="s">
        <v>13</v>
      </c>
      <c r="S984" s="5"/>
      <c r="T984" s="5">
        <v>5400</v>
      </c>
      <c r="U984" s="5">
        <v>240455.3</v>
      </c>
      <c r="V984" s="5" t="s">
        <v>3006</v>
      </c>
    </row>
    <row r="985" spans="1:22">
      <c r="A985" s="5" t="s">
        <v>79</v>
      </c>
      <c r="B985" s="5">
        <v>128598</v>
      </c>
      <c r="C985" s="5" t="s">
        <v>3044</v>
      </c>
      <c r="D985" s="5" t="s">
        <v>2868</v>
      </c>
      <c r="E985" s="5" t="s">
        <v>1665</v>
      </c>
      <c r="F985" s="5" t="s">
        <v>2869</v>
      </c>
      <c r="G985" s="5"/>
      <c r="H985" s="5" t="s">
        <v>24</v>
      </c>
      <c r="I985" s="5" t="s">
        <v>25</v>
      </c>
      <c r="J985" s="5">
        <v>406926</v>
      </c>
      <c r="K985" s="5" t="s">
        <v>3045</v>
      </c>
      <c r="L985" s="5"/>
      <c r="M985" s="5"/>
      <c r="N985" s="5"/>
      <c r="O985" s="5"/>
      <c r="P985" s="5"/>
      <c r="Q985" s="5"/>
      <c r="R985" s="5" t="s">
        <v>13</v>
      </c>
      <c r="S985" s="5"/>
      <c r="T985" s="5">
        <v>1710</v>
      </c>
      <c r="U985" s="5">
        <v>45044.26</v>
      </c>
      <c r="V985" s="5" t="s">
        <v>3006</v>
      </c>
    </row>
    <row r="986" spans="1:22">
      <c r="A986" s="5" t="s">
        <v>79</v>
      </c>
      <c r="B986" s="5">
        <v>128625</v>
      </c>
      <c r="C986" s="5" t="s">
        <v>3046</v>
      </c>
      <c r="D986" s="5" t="s">
        <v>3047</v>
      </c>
      <c r="E986" s="5" t="s">
        <v>1665</v>
      </c>
      <c r="F986" s="5" t="s">
        <v>2869</v>
      </c>
      <c r="G986" s="5" t="s">
        <v>3048</v>
      </c>
      <c r="H986" s="5" t="s">
        <v>24</v>
      </c>
      <c r="I986" s="5" t="s">
        <v>25</v>
      </c>
      <c r="J986" s="5">
        <v>406959</v>
      </c>
      <c r="K986" s="5" t="s">
        <v>3049</v>
      </c>
      <c r="L986" s="5"/>
      <c r="M986" s="5"/>
      <c r="N986" s="5"/>
      <c r="O986" s="5"/>
      <c r="P986" s="5"/>
      <c r="Q986" s="5"/>
      <c r="R986" s="5" t="s">
        <v>13</v>
      </c>
      <c r="S986" s="5"/>
      <c r="T986" s="5">
        <v>1959.56</v>
      </c>
      <c r="U986" s="5">
        <v>31087.340000000004</v>
      </c>
      <c r="V986" s="5" t="s">
        <v>3006</v>
      </c>
    </row>
    <row r="987" spans="1:22">
      <c r="A987" s="5" t="s">
        <v>79</v>
      </c>
      <c r="B987" s="5">
        <v>132958</v>
      </c>
      <c r="C987" s="5" t="s">
        <v>2911</v>
      </c>
      <c r="D987" s="5" t="s">
        <v>2912</v>
      </c>
      <c r="E987" s="5" t="s">
        <v>2913</v>
      </c>
      <c r="F987" s="5" t="s">
        <v>79</v>
      </c>
      <c r="G987" s="5" t="s">
        <v>2914</v>
      </c>
      <c r="H987" s="5" t="s">
        <v>15</v>
      </c>
      <c r="I987" s="5" t="s">
        <v>41</v>
      </c>
      <c r="J987" s="5">
        <v>407278</v>
      </c>
      <c r="K987" s="5" t="s">
        <v>3050</v>
      </c>
      <c r="L987" s="5"/>
      <c r="M987" s="5"/>
      <c r="N987" s="5"/>
      <c r="O987" s="5"/>
      <c r="P987" s="5"/>
      <c r="Q987" s="5"/>
      <c r="R987" s="5" t="s">
        <v>13</v>
      </c>
      <c r="S987" s="5"/>
      <c r="T987" s="5">
        <v>8886.5</v>
      </c>
      <c r="U987" s="5">
        <v>27699.19</v>
      </c>
      <c r="V987" s="5" t="s">
        <v>2893</v>
      </c>
    </row>
    <row r="988" spans="1:22">
      <c r="A988" s="5" t="s">
        <v>79</v>
      </c>
      <c r="B988" s="5">
        <v>125711</v>
      </c>
      <c r="C988" s="5" t="s">
        <v>2953</v>
      </c>
      <c r="D988" s="5" t="s">
        <v>639</v>
      </c>
      <c r="E988" s="5" t="s">
        <v>2954</v>
      </c>
      <c r="F988" s="5" t="s">
        <v>2955</v>
      </c>
      <c r="G988" s="5"/>
      <c r="H988" s="5" t="s">
        <v>17</v>
      </c>
      <c r="I988" s="5" t="s">
        <v>1824</v>
      </c>
      <c r="J988" s="5">
        <v>408101</v>
      </c>
      <c r="K988" s="5" t="s">
        <v>3051</v>
      </c>
      <c r="L988" s="5"/>
      <c r="M988" s="5"/>
      <c r="N988" s="5"/>
      <c r="O988" s="5"/>
      <c r="P988" s="5"/>
      <c r="Q988" s="5"/>
      <c r="R988" s="5" t="s">
        <v>13</v>
      </c>
      <c r="S988" s="5"/>
      <c r="T988" s="5">
        <v>5500</v>
      </c>
      <c r="U988" s="5">
        <v>33854.050000000003</v>
      </c>
      <c r="V988" s="5" t="s">
        <v>3002</v>
      </c>
    </row>
  </sheetData>
  <autoFilter ref="A1:EJ1"/>
  <dataValidations count="1">
    <dataValidation type="list" allowBlank="1" showInputMessage="1" showErrorMessage="1" sqref="O931:O935">
      <formula1>"Yes, No"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 LEASES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Yvonne Jacobs</dc:creator>
  <cp:lastModifiedBy>USER</cp:lastModifiedBy>
  <dcterms:created xsi:type="dcterms:W3CDTF">2023-06-01T08:30:05Z</dcterms:created>
  <dcterms:modified xsi:type="dcterms:W3CDTF">2023-07-19T10:58:01Z</dcterms:modified>
</cp:coreProperties>
</file>