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ownloads\Submission\"/>
    </mc:Choice>
  </mc:AlternateContent>
  <xr:revisionPtr revIDLastSave="0" documentId="13_ncr:1_{94A5F853-2950-4CB0-A205-0F0EFEDCBAA3}" xr6:coauthVersionLast="47" xr6:coauthVersionMax="47" xr10:uidLastSave="{00000000-0000-0000-0000-000000000000}"/>
  <bookViews>
    <workbookView xWindow="945" yWindow="105" windowWidth="25830" windowHeight="15540" xr2:uid="{3F0AE378-B99E-0A4D-B5EA-1BF879A49B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" i="1" l="1"/>
  <c r="AA12" i="1"/>
  <c r="AA20" i="1"/>
  <c r="AA28" i="1"/>
  <c r="AA36" i="1"/>
  <c r="AA44" i="1"/>
  <c r="AA52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AA19" i="1" s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6" i="1"/>
  <c r="Z54" i="1" s="1"/>
  <c r="Y7" i="1"/>
  <c r="AA7" i="1" s="1"/>
  <c r="Y8" i="1"/>
  <c r="AA8" i="1" s="1"/>
  <c r="Y9" i="1"/>
  <c r="AA9" i="1" s="1"/>
  <c r="Y10" i="1"/>
  <c r="AA10" i="1" s="1"/>
  <c r="Y11" i="1"/>
  <c r="Y12" i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Y20" i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Y53" i="1"/>
  <c r="AA53" i="1" s="1"/>
  <c r="Y6" i="1"/>
  <c r="AA6" i="1" s="1"/>
  <c r="AA54" i="1" s="1"/>
  <c r="Y54" i="1" l="1"/>
</calcChain>
</file>

<file path=xl/sharedStrings.xml><?xml version="1.0" encoding="utf-8"?>
<sst xmlns="http://schemas.openxmlformats.org/spreadsheetml/2006/main" count="86" uniqueCount="78">
  <si>
    <t>Party</t>
  </si>
  <si>
    <t>Valid Votes</t>
  </si>
  <si>
    <t>Eastern Cape Seats</t>
  </si>
  <si>
    <t>Free State</t>
  </si>
  <si>
    <t>Gauteng</t>
  </si>
  <si>
    <t>KwaZulu-Natal</t>
  </si>
  <si>
    <t>Limpopo</t>
  </si>
  <si>
    <t>North West</t>
  </si>
  <si>
    <t>Northern Cape</t>
  </si>
  <si>
    <t>Western Cape</t>
  </si>
  <si>
    <t>Valid Votes National</t>
  </si>
  <si>
    <t>AFRICAN CHRISTIAN DEMOCRATIC PARTY</t>
  </si>
  <si>
    <t>AFRICAN CONGRESS OF DEMOCRATS</t>
  </si>
  <si>
    <t>AFRICAN CONTENT MOVEMENT</t>
  </si>
  <si>
    <t>AFRICAN COVENANT</t>
  </si>
  <si>
    <t>AFRICAN DEMOCRATIC CHANGE</t>
  </si>
  <si>
    <t>AFRICAN INDEPENDENT CONGRESS</t>
  </si>
  <si>
    <t>AFRICAN NATIONAL CONGRESS</t>
  </si>
  <si>
    <t>AFRICAN PEOPLE'S CONVENTION</t>
  </si>
  <si>
    <t>AFRICAN RENAISSANCE UNITY</t>
  </si>
  <si>
    <t>AFRICAN SECURITY CONGRESS</t>
  </si>
  <si>
    <t>AFRICAN TRANSFORMATION MOVEMENT</t>
  </si>
  <si>
    <t>AFRIKAN ALLIANCE OF SOCIAL DEMOCRATS</t>
  </si>
  <si>
    <t>AGANG SOUTH AFRICA</t>
  </si>
  <si>
    <t>AL JAMA-AH</t>
  </si>
  <si>
    <t>ALLIANCE FOR TRANSFORMATION FOR ALL</t>
  </si>
  <si>
    <t>AZANIAN PEOPLE'S ORGANISATION</t>
  </si>
  <si>
    <t>BETTER RESIDENTS ASSOCIATION</t>
  </si>
  <si>
    <t>BLACK FIRST LAND FIRST</t>
  </si>
  <si>
    <t>CAPITALIST PARTY OF SOUTH AFRICA</t>
  </si>
  <si>
    <t>CHRISTIAN POLITICAL MOVEMENT</t>
  </si>
  <si>
    <t>COMPATRIOTS OF SOUTH AFRICA</t>
  </si>
  <si>
    <t>CONGRESS  OF THE PEOPLE</t>
  </si>
  <si>
    <t>DEMOCRATIC ALLIANCE</t>
  </si>
  <si>
    <t>DEMOCRATIC LIBERAL CONGRESS</t>
  </si>
  <si>
    <t>ECONOMIC EMANCIPATION FORUM</t>
  </si>
  <si>
    <t>ECONOMIC FREEDOM FIGHTERS</t>
  </si>
  <si>
    <t>FORUM 4 SERVICE DELIVERY</t>
  </si>
  <si>
    <t>FREE DEMOCRATS</t>
  </si>
  <si>
    <t>FRONT NASIONAAL/FRONT NATIONAL</t>
  </si>
  <si>
    <t>GOOD</t>
  </si>
  <si>
    <t>INDEPENDENT CIVIC ORGANISATION OF SOUTH AFRICA</t>
  </si>
  <si>
    <t>INKATHA FREEDOM PARTY</t>
  </si>
  <si>
    <t>INTERNATIONAL REVELATION CONGRESS</t>
  </si>
  <si>
    <t>LAND PARTY</t>
  </si>
  <si>
    <t>MINORITY FRONT</t>
  </si>
  <si>
    <t>NATIONAL FREEDOM PARTY</t>
  </si>
  <si>
    <t>NATIONAL PEOPLES AMBASSADORS</t>
  </si>
  <si>
    <t>NATIONAL PEOPLE'S FRONT</t>
  </si>
  <si>
    <t>PAN AFRICANIST CONGRESS OF AZANIA</t>
  </si>
  <si>
    <t>PATRIOTIC ALLIANCE</t>
  </si>
  <si>
    <t>PEOPLE'S REVOLUTIONARY MOVEMENT</t>
  </si>
  <si>
    <t>POWER OF AFRICANS UNITY</t>
  </si>
  <si>
    <t>SOCIALIST REVOLUTIONARY WORKERS PARTY</t>
  </si>
  <si>
    <t>SOUTH AFRICAN NATIONAL CONGRESS OF TRADITIONAL AUTHORITIES</t>
  </si>
  <si>
    <t>UNITED DEMOCRATIC MOVEMENT</t>
  </si>
  <si>
    <t>VRYHEIDSFRONT PLUS</t>
  </si>
  <si>
    <t>WOMEN FORWARD</t>
  </si>
  <si>
    <t>Total valid votes</t>
  </si>
  <si>
    <t>Spoilt votes</t>
  </si>
  <si>
    <t>Total votes cast</t>
  </si>
  <si>
    <t>Registered population</t>
  </si>
  <si>
    <t>Quotas</t>
  </si>
  <si>
    <t>Available seats</t>
  </si>
  <si>
    <t>% Poll</t>
  </si>
  <si>
    <t>Determination of quota</t>
  </si>
  <si>
    <t>Quota = (Total valid votes / (Number of available seats +1)) + 1; disregarding fractions</t>
  </si>
  <si>
    <t>Percentage Variance</t>
  </si>
  <si>
    <t>ANNEXURE 1</t>
  </si>
  <si>
    <t>NATIONAL ASSEMBLY - VOTE AND SEAT SUMMARY</t>
  </si>
  <si>
    <t>SOUTH AFRICAN MAINTANANCE AND ESTATE BENEFICIARIES ASSOCIATION</t>
  </si>
  <si>
    <t>Mpumalanga</t>
  </si>
  <si>
    <t>Total Regional Seats</t>
  </si>
  <si>
    <t>Out Of Country
Votes</t>
  </si>
  <si>
    <t>Total National Seats</t>
  </si>
  <si>
    <t>National PR List</t>
  </si>
  <si>
    <t>Percentage Seats</t>
  </si>
  <si>
    <t>Percentage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</si>
</sst>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7" xfId="0" applyFont="1" applyFill="1" applyBorder="1" applyAlignment="1">
      <alignment vertical="top" wrapText="1"/>
    </xf>
    <xf numFmtId="0" fontId="8" fillId="0" borderId="0" xfId="0" applyFont="1"/>
    <xf numFmtId="0" fontId="9" fillId="3" borderId="11" xfId="0" applyFont="1" applyFill="1" applyBorder="1"/>
    <xf numFmtId="3" fontId="8" fillId="3" borderId="26" xfId="0" applyNumberFormat="1" applyFont="1" applyFill="1" applyBorder="1"/>
    <xf numFmtId="3" fontId="8" fillId="3" borderId="10" xfId="0" applyNumberFormat="1" applyFont="1" applyFill="1" applyBorder="1"/>
    <xf numFmtId="3" fontId="8" fillId="2" borderId="14" xfId="0" applyNumberFormat="1" applyFont="1" applyFill="1" applyBorder="1"/>
    <xf numFmtId="3" fontId="8" fillId="3" borderId="12" xfId="0" applyNumberFormat="1" applyFont="1" applyFill="1" applyBorder="1"/>
    <xf numFmtId="3" fontId="8" fillId="2" borderId="10" xfId="0" applyNumberFormat="1" applyFont="1" applyFill="1" applyBorder="1"/>
    <xf numFmtId="3" fontId="8" fillId="2" borderId="13" xfId="0" applyNumberFormat="1" applyFont="1" applyFill="1" applyBorder="1"/>
    <xf numFmtId="2" fontId="8" fillId="3" borderId="0" xfId="0" applyNumberFormat="1" applyFont="1" applyFill="1" applyBorder="1"/>
    <xf numFmtId="2" fontId="8" fillId="3" borderId="34" xfId="0" applyNumberFormat="1" applyFont="1" applyFill="1" applyBorder="1"/>
    <xf numFmtId="2" fontId="8" fillId="3" borderId="10" xfId="0" applyNumberFormat="1" applyFont="1" applyFill="1" applyBorder="1"/>
    <xf numFmtId="0" fontId="9" fillId="0" borderId="7" xfId="0" applyFont="1" applyBorder="1"/>
    <xf numFmtId="3" fontId="8" fillId="0" borderId="2" xfId="0" applyNumberFormat="1" applyFont="1" applyBorder="1"/>
    <xf numFmtId="3" fontId="8" fillId="0" borderId="3" xfId="0" applyNumberFormat="1" applyFont="1" applyBorder="1"/>
    <xf numFmtId="3" fontId="8" fillId="2" borderId="4" xfId="0" applyNumberFormat="1" applyFont="1" applyFill="1" applyBorder="1"/>
    <xf numFmtId="3" fontId="8" fillId="0" borderId="5" xfId="0" applyNumberFormat="1" applyFont="1" applyBorder="1"/>
    <xf numFmtId="3" fontId="8" fillId="2" borderId="3" xfId="0" applyNumberFormat="1" applyFont="1" applyFill="1" applyBorder="1"/>
    <xf numFmtId="3" fontId="8" fillId="2" borderId="6" xfId="0" applyNumberFormat="1" applyFont="1" applyFill="1" applyBorder="1"/>
    <xf numFmtId="2" fontId="8" fillId="0" borderId="1" xfId="0" applyNumberFormat="1" applyFont="1" applyBorder="1"/>
    <xf numFmtId="2" fontId="8" fillId="0" borderId="32" xfId="0" applyNumberFormat="1" applyFont="1" applyBorder="1"/>
    <xf numFmtId="2" fontId="8" fillId="0" borderId="3" xfId="0" applyNumberFormat="1" applyFont="1" applyBorder="1"/>
    <xf numFmtId="3" fontId="8" fillId="3" borderId="5" xfId="0" applyNumberFormat="1" applyFont="1" applyFill="1" applyBorder="1"/>
    <xf numFmtId="3" fontId="8" fillId="3" borderId="2" xfId="0" applyNumberFormat="1" applyFont="1" applyFill="1" applyBorder="1"/>
    <xf numFmtId="0" fontId="9" fillId="3" borderId="7" xfId="0" applyFont="1" applyFill="1" applyBorder="1"/>
    <xf numFmtId="3" fontId="8" fillId="3" borderId="3" xfId="0" applyNumberFormat="1" applyFont="1" applyFill="1" applyBorder="1"/>
    <xf numFmtId="2" fontId="8" fillId="4" borderId="1" xfId="0" applyNumberFormat="1" applyFont="1" applyFill="1" applyBorder="1"/>
    <xf numFmtId="2" fontId="8" fillId="4" borderId="32" xfId="0" applyNumberFormat="1" applyFont="1" applyFill="1" applyBorder="1"/>
    <xf numFmtId="2" fontId="8" fillId="4" borderId="3" xfId="0" applyNumberFormat="1" applyFont="1" applyFill="1" applyBorder="1"/>
    <xf numFmtId="2" fontId="8" fillId="3" borderId="1" xfId="0" applyNumberFormat="1" applyFont="1" applyFill="1" applyBorder="1"/>
    <xf numFmtId="2" fontId="8" fillId="3" borderId="32" xfId="0" applyNumberFormat="1" applyFont="1" applyFill="1" applyBorder="1"/>
    <xf numFmtId="2" fontId="8" fillId="3" borderId="3" xfId="0" applyNumberFormat="1" applyFont="1" applyFill="1" applyBorder="1"/>
    <xf numFmtId="0" fontId="7" fillId="2" borderId="20" xfId="0" applyFont="1" applyFill="1" applyBorder="1"/>
    <xf numFmtId="3" fontId="7" fillId="2" borderId="21" xfId="0" applyNumberFormat="1" applyFont="1" applyFill="1" applyBorder="1"/>
    <xf numFmtId="3" fontId="7" fillId="2" borderId="22" xfId="0" applyNumberFormat="1" applyFont="1" applyFill="1" applyBorder="1"/>
    <xf numFmtId="3" fontId="7" fillId="2" borderId="23" xfId="0" applyNumberFormat="1" applyFont="1" applyFill="1" applyBorder="1"/>
    <xf numFmtId="3" fontId="7" fillId="2" borderId="24" xfId="0" applyNumberFormat="1" applyFont="1" applyFill="1" applyBorder="1"/>
    <xf numFmtId="0" fontId="7" fillId="2" borderId="25" xfId="0" applyFont="1" applyFill="1" applyBorder="1"/>
    <xf numFmtId="2" fontId="8" fillId="2" borderId="35" xfId="0" applyNumberFormat="1" applyFont="1" applyFill="1" applyBorder="1"/>
    <xf numFmtId="2" fontId="8" fillId="2" borderId="36" xfId="0" applyNumberFormat="1" applyFont="1" applyFill="1" applyBorder="1"/>
    <xf numFmtId="2" fontId="8" fillId="2" borderId="22" xfId="0" applyNumberFormat="1" applyFont="1" applyFill="1" applyBorder="1"/>
    <xf numFmtId="0" fontId="7" fillId="2" borderId="17" xfId="0" applyFont="1" applyFill="1" applyBorder="1"/>
    <xf numFmtId="0" fontId="8" fillId="2" borderId="16" xfId="0" applyFont="1" applyFill="1" applyBorder="1" applyAlignment="1">
      <alignment horizontal="right" vertical="top"/>
    </xf>
    <xf numFmtId="3" fontId="7" fillId="2" borderId="17" xfId="0" applyNumberFormat="1" applyFont="1" applyFill="1" applyBorder="1" applyAlignment="1">
      <alignment horizontal="right" vertical="top"/>
    </xf>
    <xf numFmtId="0" fontId="8" fillId="0" borderId="0" xfId="0" applyFont="1" applyFill="1" applyBorder="1"/>
    <xf numFmtId="0" fontId="7" fillId="2" borderId="4" xfId="0" applyFont="1" applyFill="1" applyBorder="1"/>
    <xf numFmtId="0" fontId="8" fillId="2" borderId="3" xfId="0" applyFont="1" applyFill="1" applyBorder="1" applyAlignment="1">
      <alignment horizontal="right" vertical="top"/>
    </xf>
    <xf numFmtId="3" fontId="7" fillId="2" borderId="4" xfId="0" applyNumberFormat="1" applyFont="1" applyFill="1" applyBorder="1" applyAlignment="1">
      <alignment horizontal="right" vertical="top"/>
    </xf>
    <xf numFmtId="3" fontId="9" fillId="2" borderId="4" xfId="0" applyNumberFormat="1" applyFont="1" applyFill="1" applyBorder="1" applyAlignment="1">
      <alignment horizontal="right" vertical="top"/>
    </xf>
    <xf numFmtId="0" fontId="7" fillId="2" borderId="4" xfId="2" applyFont="1" applyFill="1" applyBorder="1"/>
    <xf numFmtId="0" fontId="9" fillId="2" borderId="3" xfId="2" applyFont="1" applyFill="1" applyBorder="1" applyAlignment="1">
      <alignment horizontal="right" vertical="top"/>
    </xf>
    <xf numFmtId="3" fontId="7" fillId="2" borderId="4" xfId="2" applyNumberFormat="1" applyFont="1" applyFill="1" applyBorder="1" applyAlignment="1">
      <alignment horizontal="right" vertical="top"/>
    </xf>
    <xf numFmtId="0" fontId="9" fillId="0" borderId="0" xfId="2" applyFont="1" applyFill="1" applyBorder="1"/>
    <xf numFmtId="0" fontId="7" fillId="2" borderId="23" xfId="2" applyFont="1" applyFill="1" applyBorder="1"/>
    <xf numFmtId="0" fontId="9" fillId="2" borderId="22" xfId="2" applyFont="1" applyFill="1" applyBorder="1" applyAlignment="1">
      <alignment horizontal="right" vertical="top"/>
    </xf>
    <xf numFmtId="3" fontId="7" fillId="2" borderId="24" xfId="2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7" fillId="0" borderId="0" xfId="0" applyFont="1"/>
    <xf numFmtId="9" fontId="7" fillId="0" borderId="0" xfId="1" applyFont="1"/>
    <xf numFmtId="0" fontId="7" fillId="0" borderId="0" xfId="2" applyFont="1"/>
    <xf numFmtId="3" fontId="8" fillId="0" borderId="0" xfId="0" applyNumberFormat="1" applyFont="1"/>
    <xf numFmtId="0" fontId="9" fillId="0" borderId="0" xfId="2" applyFont="1"/>
    <xf numFmtId="3" fontId="7" fillId="0" borderId="0" xfId="0" applyNumberFormat="1" applyFont="1"/>
    <xf numFmtId="0" fontId="7" fillId="2" borderId="28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3" fontId="7" fillId="2" borderId="20" xfId="2" applyNumberFormat="1" applyFont="1" applyFill="1" applyBorder="1" applyAlignment="1">
      <alignment horizontal="center" vertical="top"/>
    </xf>
    <xf numFmtId="3" fontId="7" fillId="2" borderId="24" xfId="2" applyNumberFormat="1" applyFont="1" applyFill="1" applyBorder="1" applyAlignment="1">
      <alignment horizontal="center" vertical="top"/>
    </xf>
    <xf numFmtId="3" fontId="9" fillId="2" borderId="7" xfId="0" applyNumberFormat="1" applyFont="1" applyFill="1" applyBorder="1" applyAlignment="1">
      <alignment horizontal="center" vertical="top"/>
    </xf>
    <xf numFmtId="3" fontId="9" fillId="2" borderId="5" xfId="0" applyNumberFormat="1" applyFont="1" applyFill="1" applyBorder="1" applyAlignment="1">
      <alignment horizontal="center" vertical="top"/>
    </xf>
    <xf numFmtId="3" fontId="9" fillId="2" borderId="6" xfId="0" applyNumberFormat="1" applyFont="1" applyFill="1" applyBorder="1" applyAlignment="1">
      <alignment horizontal="center" vertical="top"/>
    </xf>
    <xf numFmtId="3" fontId="7" fillId="2" borderId="7" xfId="2" applyNumberFormat="1" applyFont="1" applyFill="1" applyBorder="1" applyAlignment="1">
      <alignment horizontal="center" vertical="top"/>
    </xf>
    <xf numFmtId="3" fontId="7" fillId="2" borderId="5" xfId="2" applyNumberFormat="1" applyFont="1" applyFill="1" applyBorder="1" applyAlignment="1">
      <alignment horizontal="center" vertical="top"/>
    </xf>
    <xf numFmtId="0" fontId="7" fillId="2" borderId="20" xfId="2" applyFont="1" applyFill="1" applyBorder="1" applyAlignment="1">
      <alignment horizontal="center" vertical="top"/>
    </xf>
    <xf numFmtId="0" fontId="7" fillId="2" borderId="25" xfId="2" applyFont="1" applyFill="1" applyBorder="1" applyAlignment="1">
      <alignment horizontal="center" vertical="top"/>
    </xf>
    <xf numFmtId="3" fontId="7" fillId="2" borderId="20" xfId="2" applyNumberFormat="1" applyFont="1" applyFill="1" applyBorder="1" applyAlignment="1">
      <alignment horizontal="center"/>
    </xf>
    <xf numFmtId="3" fontId="7" fillId="2" borderId="24" xfId="2" applyNumberFormat="1" applyFont="1" applyFill="1" applyBorder="1" applyAlignment="1">
      <alignment horizontal="center"/>
    </xf>
    <xf numFmtId="3" fontId="7" fillId="2" borderId="6" xfId="2" applyNumberFormat="1" applyFont="1" applyFill="1" applyBorder="1" applyAlignment="1">
      <alignment horizontal="center" vertical="top"/>
    </xf>
    <xf numFmtId="3" fontId="7" fillId="2" borderId="8" xfId="2" applyNumberFormat="1" applyFont="1" applyFill="1" applyBorder="1" applyAlignment="1">
      <alignment horizontal="center"/>
    </xf>
    <xf numFmtId="3" fontId="7" fillId="2" borderId="5" xfId="2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 vertical="top"/>
    </xf>
    <xf numFmtId="3" fontId="7" fillId="2" borderId="5" xfId="0" applyNumberFormat="1" applyFont="1" applyFill="1" applyBorder="1" applyAlignment="1">
      <alignment horizontal="center" vertical="top"/>
    </xf>
    <xf numFmtId="3" fontId="7" fillId="2" borderId="6" xfId="0" applyNumberFormat="1" applyFont="1" applyFill="1" applyBorder="1" applyAlignment="1">
      <alignment horizontal="center" vertical="top"/>
    </xf>
    <xf numFmtId="3" fontId="9" fillId="2" borderId="15" xfId="0" applyNumberFormat="1" applyFont="1" applyFill="1" applyBorder="1" applyAlignment="1">
      <alignment horizontal="center" vertical="top"/>
    </xf>
    <xf numFmtId="3" fontId="9" fillId="2" borderId="18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3" xfId="2" xr:uid="{534A776C-DCB8-6840-960E-401DFE87947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926D-31F0-6D40-80DA-90E975147858}">
  <dimension ref="A2:AB79"/>
  <sheetViews>
    <sheetView tabSelected="1" topLeftCell="G1" zoomScale="88" workbookViewId="0">
      <selection activeCell="P54" sqref="P54"/>
    </sheetView>
  </sheetViews>
  <sheetFormatPr defaultColWidth="11" defaultRowHeight="15.75" x14ac:dyDescent="0.25"/>
  <cols>
    <col min="1" max="1" width="56.875" customWidth="1"/>
  </cols>
  <sheetData>
    <row r="2" spans="1:28" x14ac:dyDescent="0.25">
      <c r="A2" s="3" t="s">
        <v>68</v>
      </c>
    </row>
    <row r="3" spans="1:28" ht="20.25" x14ac:dyDescent="0.3">
      <c r="A3" s="4" t="s">
        <v>69</v>
      </c>
      <c r="B3" s="2"/>
      <c r="D3" s="1"/>
      <c r="J3" s="1"/>
    </row>
    <row r="4" spans="1:28" ht="16.5" thickBot="1" x14ac:dyDescent="0.3"/>
    <row r="5" spans="1:28" ht="45.75" thickBot="1" x14ac:dyDescent="0.3">
      <c r="A5" s="5" t="s">
        <v>0</v>
      </c>
      <c r="B5" s="68" t="s">
        <v>1</v>
      </c>
      <c r="C5" s="69" t="s">
        <v>2</v>
      </c>
      <c r="D5" s="68" t="s">
        <v>1</v>
      </c>
      <c r="E5" s="69" t="s">
        <v>3</v>
      </c>
      <c r="F5" s="68" t="s">
        <v>1</v>
      </c>
      <c r="G5" s="69" t="s">
        <v>4</v>
      </c>
      <c r="H5" s="68" t="s">
        <v>1</v>
      </c>
      <c r="I5" s="69" t="s">
        <v>5</v>
      </c>
      <c r="J5" s="68" t="s">
        <v>1</v>
      </c>
      <c r="K5" s="69" t="s">
        <v>6</v>
      </c>
      <c r="L5" s="68" t="s">
        <v>1</v>
      </c>
      <c r="M5" s="69" t="s">
        <v>71</v>
      </c>
      <c r="N5" s="68" t="s">
        <v>1</v>
      </c>
      <c r="O5" s="69" t="s">
        <v>7</v>
      </c>
      <c r="P5" s="68" t="s">
        <v>1</v>
      </c>
      <c r="Q5" s="69" t="s">
        <v>8</v>
      </c>
      <c r="R5" s="68" t="s">
        <v>1</v>
      </c>
      <c r="S5" s="69" t="s">
        <v>9</v>
      </c>
      <c r="T5" s="70" t="s">
        <v>72</v>
      </c>
      <c r="U5" s="71" t="s">
        <v>73</v>
      </c>
      <c r="V5" s="68" t="s">
        <v>10</v>
      </c>
      <c r="W5" s="69" t="s">
        <v>74</v>
      </c>
      <c r="X5" s="72" t="s">
        <v>75</v>
      </c>
      <c r="Y5" s="73" t="s">
        <v>76</v>
      </c>
      <c r="Z5" s="73" t="s">
        <v>77</v>
      </c>
      <c r="AA5" s="71" t="s">
        <v>67</v>
      </c>
      <c r="AB5" s="6"/>
    </row>
    <row r="6" spans="1:28" x14ac:dyDescent="0.25">
      <c r="A6" s="7" t="s">
        <v>11</v>
      </c>
      <c r="B6" s="8">
        <v>9947</v>
      </c>
      <c r="C6" s="9">
        <v>0</v>
      </c>
      <c r="D6" s="8">
        <v>4214</v>
      </c>
      <c r="E6" s="9">
        <v>0</v>
      </c>
      <c r="F6" s="8">
        <v>36249</v>
      </c>
      <c r="G6" s="9">
        <v>0</v>
      </c>
      <c r="H6" s="8">
        <v>17524</v>
      </c>
      <c r="I6" s="9">
        <v>0</v>
      </c>
      <c r="J6" s="8">
        <v>5241</v>
      </c>
      <c r="K6" s="9">
        <v>0</v>
      </c>
      <c r="L6" s="8">
        <v>6375</v>
      </c>
      <c r="M6" s="9">
        <v>0</v>
      </c>
      <c r="N6" s="8">
        <v>4084</v>
      </c>
      <c r="O6" s="9">
        <v>0</v>
      </c>
      <c r="P6" s="8">
        <v>3143</v>
      </c>
      <c r="Q6" s="9">
        <v>0</v>
      </c>
      <c r="R6" s="8">
        <v>59147</v>
      </c>
      <c r="S6" s="9">
        <v>1</v>
      </c>
      <c r="T6" s="10">
        <v>1</v>
      </c>
      <c r="U6" s="11">
        <v>338</v>
      </c>
      <c r="V6" s="8">
        <v>146262</v>
      </c>
      <c r="W6" s="12">
        <v>4</v>
      </c>
      <c r="X6" s="13">
        <v>3</v>
      </c>
      <c r="Y6" s="14">
        <f>W6/$W$54*100</f>
        <v>1</v>
      </c>
      <c r="Z6" s="15">
        <f>V6/$V$54*100</f>
        <v>0.83878431500513917</v>
      </c>
      <c r="AA6" s="16">
        <f>Y6-Z6</f>
        <v>0.16121568499486083</v>
      </c>
      <c r="AB6" s="6"/>
    </row>
    <row r="7" spans="1:28" x14ac:dyDescent="0.25">
      <c r="A7" s="17" t="s">
        <v>12</v>
      </c>
      <c r="B7" s="18">
        <v>458</v>
      </c>
      <c r="C7" s="19">
        <v>0</v>
      </c>
      <c r="D7" s="18">
        <v>361</v>
      </c>
      <c r="E7" s="19">
        <v>0</v>
      </c>
      <c r="F7" s="18">
        <v>918</v>
      </c>
      <c r="G7" s="19">
        <v>0</v>
      </c>
      <c r="H7" s="18">
        <v>784</v>
      </c>
      <c r="I7" s="19">
        <v>0</v>
      </c>
      <c r="J7" s="18">
        <v>236</v>
      </c>
      <c r="K7" s="19">
        <v>0</v>
      </c>
      <c r="L7" s="18">
        <v>203</v>
      </c>
      <c r="M7" s="19">
        <v>0</v>
      </c>
      <c r="N7" s="18">
        <v>280</v>
      </c>
      <c r="O7" s="19">
        <v>0</v>
      </c>
      <c r="P7" s="18">
        <v>125</v>
      </c>
      <c r="Q7" s="19">
        <v>0</v>
      </c>
      <c r="R7" s="18">
        <v>402</v>
      </c>
      <c r="S7" s="19">
        <v>0</v>
      </c>
      <c r="T7" s="20">
        <v>0</v>
      </c>
      <c r="U7" s="21">
        <v>1</v>
      </c>
      <c r="V7" s="18">
        <v>3768</v>
      </c>
      <c r="W7" s="22">
        <v>0</v>
      </c>
      <c r="X7" s="23">
        <v>0</v>
      </c>
      <c r="Y7" s="24">
        <f t="shared" ref="Y7:Y53" si="0">W7/$W$54*100</f>
        <v>0</v>
      </c>
      <c r="Z7" s="25">
        <f t="shared" ref="Z7:Z53" si="1">V7/$V$54*100</f>
        <v>2.1608752095139988E-2</v>
      </c>
      <c r="AA7" s="26">
        <f t="shared" ref="AA7:AA53" si="2">Y7-Z7</f>
        <v>-2.1608752095139988E-2</v>
      </c>
      <c r="AB7" s="6"/>
    </row>
    <row r="8" spans="1:28" x14ac:dyDescent="0.25">
      <c r="A8" s="17" t="s">
        <v>13</v>
      </c>
      <c r="B8" s="18">
        <v>266</v>
      </c>
      <c r="C8" s="19">
        <v>0</v>
      </c>
      <c r="D8" s="18">
        <v>1308</v>
      </c>
      <c r="E8" s="19">
        <v>0</v>
      </c>
      <c r="F8" s="18">
        <v>1174</v>
      </c>
      <c r="G8" s="19">
        <v>0</v>
      </c>
      <c r="H8" s="18">
        <v>1180</v>
      </c>
      <c r="I8" s="19">
        <v>0</v>
      </c>
      <c r="J8" s="18">
        <v>206</v>
      </c>
      <c r="K8" s="19">
        <v>0</v>
      </c>
      <c r="L8" s="18">
        <v>190</v>
      </c>
      <c r="M8" s="19">
        <v>0</v>
      </c>
      <c r="N8" s="18">
        <v>270</v>
      </c>
      <c r="O8" s="19">
        <v>0</v>
      </c>
      <c r="P8" s="18">
        <v>61</v>
      </c>
      <c r="Q8" s="19">
        <v>0</v>
      </c>
      <c r="R8" s="18">
        <v>186</v>
      </c>
      <c r="S8" s="19">
        <v>0</v>
      </c>
      <c r="T8" s="20">
        <v>0</v>
      </c>
      <c r="U8" s="21">
        <v>0</v>
      </c>
      <c r="V8" s="18">
        <v>4841</v>
      </c>
      <c r="W8" s="22">
        <v>0</v>
      </c>
      <c r="X8" s="23">
        <v>0</v>
      </c>
      <c r="Y8" s="24">
        <f t="shared" si="0"/>
        <v>0</v>
      </c>
      <c r="Z8" s="25">
        <f t="shared" si="1"/>
        <v>2.7762199812253897E-2</v>
      </c>
      <c r="AA8" s="26">
        <f t="shared" si="2"/>
        <v>-2.7762199812253897E-2</v>
      </c>
      <c r="AB8" s="6"/>
    </row>
    <row r="9" spans="1:28" x14ac:dyDescent="0.25">
      <c r="A9" s="17" t="s">
        <v>14</v>
      </c>
      <c r="B9" s="18">
        <v>400</v>
      </c>
      <c r="C9" s="19">
        <v>0</v>
      </c>
      <c r="D9" s="18">
        <v>379</v>
      </c>
      <c r="E9" s="19">
        <v>0</v>
      </c>
      <c r="F9" s="18">
        <v>2782</v>
      </c>
      <c r="G9" s="19">
        <v>0</v>
      </c>
      <c r="H9" s="18">
        <v>691</v>
      </c>
      <c r="I9" s="19">
        <v>0</v>
      </c>
      <c r="J9" s="18">
        <v>584</v>
      </c>
      <c r="K9" s="19">
        <v>0</v>
      </c>
      <c r="L9" s="18">
        <v>455</v>
      </c>
      <c r="M9" s="19">
        <v>0</v>
      </c>
      <c r="N9" s="18">
        <v>466</v>
      </c>
      <c r="O9" s="19">
        <v>0</v>
      </c>
      <c r="P9" s="18">
        <v>150</v>
      </c>
      <c r="Q9" s="19">
        <v>0</v>
      </c>
      <c r="R9" s="18">
        <v>1101</v>
      </c>
      <c r="S9" s="19">
        <v>0</v>
      </c>
      <c r="T9" s="20">
        <v>0</v>
      </c>
      <c r="U9" s="21">
        <v>11</v>
      </c>
      <c r="V9" s="18">
        <v>7019</v>
      </c>
      <c r="W9" s="22">
        <v>0</v>
      </c>
      <c r="X9" s="23">
        <v>0</v>
      </c>
      <c r="Y9" s="24">
        <f t="shared" si="0"/>
        <v>0</v>
      </c>
      <c r="Z9" s="25">
        <f t="shared" si="1"/>
        <v>4.0252609064699456E-2</v>
      </c>
      <c r="AA9" s="26">
        <f t="shared" si="2"/>
        <v>-4.0252609064699456E-2</v>
      </c>
      <c r="AB9" s="6"/>
    </row>
    <row r="10" spans="1:28" x14ac:dyDescent="0.25">
      <c r="A10" s="17" t="s">
        <v>15</v>
      </c>
      <c r="B10" s="18">
        <v>325</v>
      </c>
      <c r="C10" s="19">
        <v>0</v>
      </c>
      <c r="D10" s="18">
        <v>3136</v>
      </c>
      <c r="E10" s="19">
        <v>0</v>
      </c>
      <c r="F10" s="18">
        <v>992</v>
      </c>
      <c r="G10" s="19">
        <v>0</v>
      </c>
      <c r="H10" s="18">
        <v>836</v>
      </c>
      <c r="I10" s="19">
        <v>0</v>
      </c>
      <c r="J10" s="18">
        <v>184</v>
      </c>
      <c r="K10" s="19">
        <v>0</v>
      </c>
      <c r="L10" s="18">
        <v>185</v>
      </c>
      <c r="M10" s="19">
        <v>0</v>
      </c>
      <c r="N10" s="18">
        <v>232</v>
      </c>
      <c r="O10" s="19">
        <v>0</v>
      </c>
      <c r="P10" s="18">
        <v>50</v>
      </c>
      <c r="Q10" s="19">
        <v>0</v>
      </c>
      <c r="R10" s="18">
        <v>553</v>
      </c>
      <c r="S10" s="19">
        <v>0</v>
      </c>
      <c r="T10" s="20">
        <v>0</v>
      </c>
      <c r="U10" s="21">
        <v>6</v>
      </c>
      <c r="V10" s="18">
        <v>6499</v>
      </c>
      <c r="W10" s="22">
        <v>0</v>
      </c>
      <c r="X10" s="23">
        <v>0</v>
      </c>
      <c r="Y10" s="24">
        <f t="shared" si="0"/>
        <v>0</v>
      </c>
      <c r="Z10" s="25">
        <f t="shared" si="1"/>
        <v>3.7270509518661031E-2</v>
      </c>
      <c r="AA10" s="26">
        <f t="shared" si="2"/>
        <v>-3.7270509518661031E-2</v>
      </c>
      <c r="AB10" s="6"/>
    </row>
    <row r="11" spans="1:28" x14ac:dyDescent="0.25">
      <c r="A11" s="17" t="s">
        <v>16</v>
      </c>
      <c r="B11" s="18">
        <v>8134</v>
      </c>
      <c r="C11" s="19">
        <v>0</v>
      </c>
      <c r="D11" s="18">
        <v>3387</v>
      </c>
      <c r="E11" s="19">
        <v>0</v>
      </c>
      <c r="F11" s="18">
        <v>9715</v>
      </c>
      <c r="G11" s="19">
        <v>0</v>
      </c>
      <c r="H11" s="18">
        <v>10118</v>
      </c>
      <c r="I11" s="19">
        <v>0</v>
      </c>
      <c r="J11" s="18">
        <v>3999</v>
      </c>
      <c r="K11" s="19">
        <v>0</v>
      </c>
      <c r="L11" s="18">
        <v>3945</v>
      </c>
      <c r="M11" s="19">
        <v>0</v>
      </c>
      <c r="N11" s="18">
        <v>4076</v>
      </c>
      <c r="O11" s="19">
        <v>0</v>
      </c>
      <c r="P11" s="18">
        <v>1597</v>
      </c>
      <c r="Q11" s="19">
        <v>0</v>
      </c>
      <c r="R11" s="18">
        <v>3133</v>
      </c>
      <c r="S11" s="19">
        <v>0</v>
      </c>
      <c r="T11" s="20">
        <v>0</v>
      </c>
      <c r="U11" s="27">
        <v>3</v>
      </c>
      <c r="V11" s="28">
        <v>48107</v>
      </c>
      <c r="W11" s="22">
        <v>2</v>
      </c>
      <c r="X11" s="23">
        <v>2</v>
      </c>
      <c r="Y11" s="24">
        <f t="shared" si="0"/>
        <v>0.5</v>
      </c>
      <c r="Z11" s="25">
        <f t="shared" si="1"/>
        <v>0.27588435165628961</v>
      </c>
      <c r="AA11" s="26">
        <f t="shared" si="2"/>
        <v>0.22411564834371039</v>
      </c>
      <c r="AB11" s="6"/>
    </row>
    <row r="12" spans="1:28" x14ac:dyDescent="0.25">
      <c r="A12" s="29" t="s">
        <v>17</v>
      </c>
      <c r="B12" s="28">
        <v>1399455</v>
      </c>
      <c r="C12" s="30">
        <v>18</v>
      </c>
      <c r="D12" s="28">
        <v>570980</v>
      </c>
      <c r="E12" s="30">
        <v>8</v>
      </c>
      <c r="F12" s="28">
        <v>2413979</v>
      </c>
      <c r="G12" s="30">
        <v>26</v>
      </c>
      <c r="H12" s="28">
        <v>2026069</v>
      </c>
      <c r="I12" s="30">
        <v>24</v>
      </c>
      <c r="J12" s="28">
        <v>1163091</v>
      </c>
      <c r="K12" s="30">
        <v>15</v>
      </c>
      <c r="L12" s="28">
        <v>918756</v>
      </c>
      <c r="M12" s="30">
        <v>12</v>
      </c>
      <c r="N12" s="28">
        <v>633223</v>
      </c>
      <c r="O12" s="30">
        <v>9</v>
      </c>
      <c r="P12" s="28">
        <v>239221</v>
      </c>
      <c r="Q12" s="30">
        <v>3</v>
      </c>
      <c r="R12" s="28">
        <v>659548</v>
      </c>
      <c r="S12" s="30">
        <v>7</v>
      </c>
      <c r="T12" s="20">
        <v>122</v>
      </c>
      <c r="U12" s="27">
        <v>2153</v>
      </c>
      <c r="V12" s="28">
        <v>10026475</v>
      </c>
      <c r="W12" s="22">
        <v>230</v>
      </c>
      <c r="X12" s="23">
        <v>108</v>
      </c>
      <c r="Y12" s="31">
        <f t="shared" si="0"/>
        <v>57.499999999999993</v>
      </c>
      <c r="Z12" s="32">
        <f t="shared" si="1"/>
        <v>57.499897203587771</v>
      </c>
      <c r="AA12" s="33">
        <f t="shared" si="2"/>
        <v>1.0279641222155078E-4</v>
      </c>
      <c r="AB12" s="6"/>
    </row>
    <row r="13" spans="1:28" x14ac:dyDescent="0.25">
      <c r="A13" s="17" t="s">
        <v>18</v>
      </c>
      <c r="B13" s="18">
        <v>1949</v>
      </c>
      <c r="C13" s="19">
        <v>0</v>
      </c>
      <c r="D13" s="18">
        <v>1196</v>
      </c>
      <c r="E13" s="19">
        <v>0</v>
      </c>
      <c r="F13" s="18">
        <v>3136</v>
      </c>
      <c r="G13" s="19">
        <v>0</v>
      </c>
      <c r="H13" s="18">
        <v>3274</v>
      </c>
      <c r="I13" s="19">
        <v>0</v>
      </c>
      <c r="J13" s="18">
        <v>4403</v>
      </c>
      <c r="K13" s="19">
        <v>0</v>
      </c>
      <c r="L13" s="18">
        <v>3358</v>
      </c>
      <c r="M13" s="19">
        <v>0</v>
      </c>
      <c r="N13" s="18">
        <v>953</v>
      </c>
      <c r="O13" s="19">
        <v>0</v>
      </c>
      <c r="P13" s="18">
        <v>321</v>
      </c>
      <c r="Q13" s="19">
        <v>0</v>
      </c>
      <c r="R13" s="18">
        <v>1001</v>
      </c>
      <c r="S13" s="19">
        <v>0</v>
      </c>
      <c r="T13" s="20">
        <v>0</v>
      </c>
      <c r="U13" s="21">
        <v>2</v>
      </c>
      <c r="V13" s="18">
        <v>19593</v>
      </c>
      <c r="W13" s="22">
        <v>0</v>
      </c>
      <c r="X13" s="23">
        <v>0</v>
      </c>
      <c r="Y13" s="24">
        <f t="shared" si="0"/>
        <v>0</v>
      </c>
      <c r="Z13" s="25">
        <f t="shared" si="1"/>
        <v>0.11236207001063633</v>
      </c>
      <c r="AA13" s="26">
        <f t="shared" si="2"/>
        <v>-0.11236207001063633</v>
      </c>
      <c r="AB13" s="6"/>
    </row>
    <row r="14" spans="1:28" x14ac:dyDescent="0.25">
      <c r="A14" s="17" t="s">
        <v>19</v>
      </c>
      <c r="B14" s="18">
        <v>326</v>
      </c>
      <c r="C14" s="19">
        <v>0</v>
      </c>
      <c r="D14" s="18">
        <v>184</v>
      </c>
      <c r="E14" s="19">
        <v>0</v>
      </c>
      <c r="F14" s="18">
        <v>900</v>
      </c>
      <c r="G14" s="19">
        <v>0</v>
      </c>
      <c r="H14" s="18">
        <v>1300</v>
      </c>
      <c r="I14" s="19">
        <v>0</v>
      </c>
      <c r="J14" s="18">
        <v>393</v>
      </c>
      <c r="K14" s="19">
        <v>0</v>
      </c>
      <c r="L14" s="18">
        <v>197</v>
      </c>
      <c r="M14" s="19">
        <v>0</v>
      </c>
      <c r="N14" s="18">
        <v>207</v>
      </c>
      <c r="O14" s="19">
        <v>0</v>
      </c>
      <c r="P14" s="18">
        <v>143</v>
      </c>
      <c r="Q14" s="19">
        <v>0</v>
      </c>
      <c r="R14" s="18">
        <v>210</v>
      </c>
      <c r="S14" s="19">
        <v>0</v>
      </c>
      <c r="T14" s="20">
        <v>0</v>
      </c>
      <c r="U14" s="21">
        <v>0</v>
      </c>
      <c r="V14" s="18">
        <v>3860</v>
      </c>
      <c r="W14" s="22">
        <v>0</v>
      </c>
      <c r="X14" s="23">
        <v>0</v>
      </c>
      <c r="Y14" s="24">
        <f t="shared" si="0"/>
        <v>0</v>
      </c>
      <c r="Z14" s="25">
        <f t="shared" si="1"/>
        <v>2.2136354322516018E-2</v>
      </c>
      <c r="AA14" s="26">
        <f t="shared" si="2"/>
        <v>-2.2136354322516018E-2</v>
      </c>
      <c r="AB14" s="6"/>
    </row>
    <row r="15" spans="1:28" x14ac:dyDescent="0.25">
      <c r="A15" s="17" t="s">
        <v>20</v>
      </c>
      <c r="B15" s="18">
        <v>4427</v>
      </c>
      <c r="C15" s="19">
        <v>0</v>
      </c>
      <c r="D15" s="18">
        <v>1158</v>
      </c>
      <c r="E15" s="19">
        <v>0</v>
      </c>
      <c r="F15" s="18">
        <v>4225</v>
      </c>
      <c r="G15" s="19">
        <v>0</v>
      </c>
      <c r="H15" s="18">
        <v>8493</v>
      </c>
      <c r="I15" s="19">
        <v>0</v>
      </c>
      <c r="J15" s="18">
        <v>1745</v>
      </c>
      <c r="K15" s="19">
        <v>0</v>
      </c>
      <c r="L15" s="18">
        <v>2207</v>
      </c>
      <c r="M15" s="19">
        <v>0</v>
      </c>
      <c r="N15" s="18">
        <v>1831</v>
      </c>
      <c r="O15" s="19">
        <v>0</v>
      </c>
      <c r="P15" s="18">
        <v>574</v>
      </c>
      <c r="Q15" s="19">
        <v>0</v>
      </c>
      <c r="R15" s="18">
        <v>1599</v>
      </c>
      <c r="S15" s="19">
        <v>0</v>
      </c>
      <c r="T15" s="20">
        <v>0</v>
      </c>
      <c r="U15" s="21">
        <v>3</v>
      </c>
      <c r="V15" s="18">
        <v>26262</v>
      </c>
      <c r="W15" s="22">
        <v>0</v>
      </c>
      <c r="X15" s="23">
        <v>0</v>
      </c>
      <c r="Y15" s="24">
        <f t="shared" si="0"/>
        <v>0</v>
      </c>
      <c r="Z15" s="25">
        <f t="shared" si="1"/>
        <v>0.15060749668857917</v>
      </c>
      <c r="AA15" s="26">
        <f t="shared" si="2"/>
        <v>-0.15060749668857917</v>
      </c>
      <c r="AB15" s="6"/>
    </row>
    <row r="16" spans="1:28" x14ac:dyDescent="0.25">
      <c r="A16" s="17" t="s">
        <v>21</v>
      </c>
      <c r="B16" s="18">
        <v>27935</v>
      </c>
      <c r="C16" s="19">
        <v>0</v>
      </c>
      <c r="D16" s="18">
        <v>6100</v>
      </c>
      <c r="E16" s="19">
        <v>0</v>
      </c>
      <c r="F16" s="18">
        <v>9948</v>
      </c>
      <c r="G16" s="19">
        <v>0</v>
      </c>
      <c r="H16" s="18">
        <v>16109</v>
      </c>
      <c r="I16" s="19">
        <v>0</v>
      </c>
      <c r="J16" s="18">
        <v>2839</v>
      </c>
      <c r="K16" s="19">
        <v>0</v>
      </c>
      <c r="L16" s="18">
        <v>5982</v>
      </c>
      <c r="M16" s="19">
        <v>0</v>
      </c>
      <c r="N16" s="18">
        <v>2535</v>
      </c>
      <c r="O16" s="19">
        <v>0</v>
      </c>
      <c r="P16" s="18">
        <v>612</v>
      </c>
      <c r="Q16" s="19">
        <v>0</v>
      </c>
      <c r="R16" s="18">
        <v>4761</v>
      </c>
      <c r="S16" s="19">
        <v>0</v>
      </c>
      <c r="T16" s="20">
        <v>0</v>
      </c>
      <c r="U16" s="27">
        <v>9</v>
      </c>
      <c r="V16" s="28">
        <v>76830</v>
      </c>
      <c r="W16" s="22">
        <v>2</v>
      </c>
      <c r="X16" s="23">
        <v>2</v>
      </c>
      <c r="Y16" s="34">
        <f t="shared" si="0"/>
        <v>0.5</v>
      </c>
      <c r="Z16" s="35">
        <f t="shared" si="1"/>
        <v>0.44060520792717756</v>
      </c>
      <c r="AA16" s="36">
        <f t="shared" si="2"/>
        <v>5.9394792072822444E-2</v>
      </c>
      <c r="AB16" s="6"/>
    </row>
    <row r="17" spans="1:28" x14ac:dyDescent="0.25">
      <c r="A17" s="17" t="s">
        <v>22</v>
      </c>
      <c r="B17" s="18">
        <v>3229</v>
      </c>
      <c r="C17" s="19">
        <v>0</v>
      </c>
      <c r="D17" s="18">
        <v>2404</v>
      </c>
      <c r="E17" s="19">
        <v>0</v>
      </c>
      <c r="F17" s="18">
        <v>2486</v>
      </c>
      <c r="G17" s="19">
        <v>0</v>
      </c>
      <c r="H17" s="18">
        <v>5099</v>
      </c>
      <c r="I17" s="19">
        <v>0</v>
      </c>
      <c r="J17" s="18">
        <v>1592</v>
      </c>
      <c r="K17" s="19">
        <v>0</v>
      </c>
      <c r="L17" s="18">
        <v>1591</v>
      </c>
      <c r="M17" s="19">
        <v>0</v>
      </c>
      <c r="N17" s="18">
        <v>1270</v>
      </c>
      <c r="O17" s="19">
        <v>0</v>
      </c>
      <c r="P17" s="18">
        <v>464</v>
      </c>
      <c r="Q17" s="19">
        <v>0</v>
      </c>
      <c r="R17" s="18">
        <v>696</v>
      </c>
      <c r="S17" s="19">
        <v>0</v>
      </c>
      <c r="T17" s="20">
        <v>0</v>
      </c>
      <c r="U17" s="21">
        <v>3</v>
      </c>
      <c r="V17" s="18">
        <v>18834</v>
      </c>
      <c r="W17" s="22">
        <v>0</v>
      </c>
      <c r="X17" s="23">
        <v>0</v>
      </c>
      <c r="Y17" s="24">
        <f t="shared" si="0"/>
        <v>0</v>
      </c>
      <c r="Z17" s="25">
        <f t="shared" si="1"/>
        <v>0.1080093516347841</v>
      </c>
      <c r="AA17" s="26">
        <f t="shared" si="2"/>
        <v>-0.1080093516347841</v>
      </c>
      <c r="AB17" s="6"/>
    </row>
    <row r="18" spans="1:28" x14ac:dyDescent="0.25">
      <c r="A18" s="17" t="s">
        <v>23</v>
      </c>
      <c r="B18" s="18">
        <v>1882</v>
      </c>
      <c r="C18" s="19">
        <v>0</v>
      </c>
      <c r="D18" s="18">
        <v>1004</v>
      </c>
      <c r="E18" s="19">
        <v>0</v>
      </c>
      <c r="F18" s="18">
        <v>2579</v>
      </c>
      <c r="G18" s="19">
        <v>0</v>
      </c>
      <c r="H18" s="18">
        <v>3105</v>
      </c>
      <c r="I18" s="19">
        <v>0</v>
      </c>
      <c r="J18" s="18">
        <v>1607</v>
      </c>
      <c r="K18" s="19">
        <v>0</v>
      </c>
      <c r="L18" s="18">
        <v>1151</v>
      </c>
      <c r="M18" s="19">
        <v>0</v>
      </c>
      <c r="N18" s="18">
        <v>1418</v>
      </c>
      <c r="O18" s="19">
        <v>0</v>
      </c>
      <c r="P18" s="18">
        <v>336</v>
      </c>
      <c r="Q18" s="19">
        <v>0</v>
      </c>
      <c r="R18" s="18">
        <v>767</v>
      </c>
      <c r="S18" s="19">
        <v>0</v>
      </c>
      <c r="T18" s="20">
        <v>0</v>
      </c>
      <c r="U18" s="21">
        <v>7</v>
      </c>
      <c r="V18" s="18">
        <v>13856</v>
      </c>
      <c r="W18" s="22">
        <v>0</v>
      </c>
      <c r="X18" s="23">
        <v>0</v>
      </c>
      <c r="Y18" s="24">
        <f t="shared" si="0"/>
        <v>0</v>
      </c>
      <c r="Z18" s="25">
        <f t="shared" si="1"/>
        <v>7.9461483288285478E-2</v>
      </c>
      <c r="AA18" s="26">
        <f t="shared" si="2"/>
        <v>-7.9461483288285478E-2</v>
      </c>
      <c r="AB18" s="6"/>
    </row>
    <row r="19" spans="1:28" x14ac:dyDescent="0.25">
      <c r="A19" s="17" t="s">
        <v>24</v>
      </c>
      <c r="B19" s="18">
        <v>1079</v>
      </c>
      <c r="C19" s="19">
        <v>0</v>
      </c>
      <c r="D19" s="18">
        <v>204</v>
      </c>
      <c r="E19" s="19">
        <v>0</v>
      </c>
      <c r="F19" s="18">
        <v>7064</v>
      </c>
      <c r="G19" s="19">
        <v>0</v>
      </c>
      <c r="H19" s="18">
        <v>5731</v>
      </c>
      <c r="I19" s="19">
        <v>0</v>
      </c>
      <c r="J19" s="18">
        <v>331</v>
      </c>
      <c r="K19" s="19">
        <v>0</v>
      </c>
      <c r="L19" s="18">
        <v>527</v>
      </c>
      <c r="M19" s="19">
        <v>0</v>
      </c>
      <c r="N19" s="18">
        <v>482</v>
      </c>
      <c r="O19" s="19">
        <v>0</v>
      </c>
      <c r="P19" s="18">
        <v>154</v>
      </c>
      <c r="Q19" s="19">
        <v>0</v>
      </c>
      <c r="R19" s="18">
        <v>15866</v>
      </c>
      <c r="S19" s="19">
        <v>0</v>
      </c>
      <c r="T19" s="20">
        <v>0</v>
      </c>
      <c r="U19" s="27">
        <v>30</v>
      </c>
      <c r="V19" s="28">
        <v>31468</v>
      </c>
      <c r="W19" s="22">
        <v>1</v>
      </c>
      <c r="X19" s="23">
        <v>1</v>
      </c>
      <c r="Y19" s="24">
        <f t="shared" si="0"/>
        <v>0.25</v>
      </c>
      <c r="Z19" s="25">
        <f t="shared" si="1"/>
        <v>0.18046290098987927</v>
      </c>
      <c r="AA19" s="26">
        <f t="shared" si="2"/>
        <v>6.9537099010120729E-2</v>
      </c>
      <c r="AB19" s="6"/>
    </row>
    <row r="20" spans="1:28" x14ac:dyDescent="0.25">
      <c r="A20" s="17" t="s">
        <v>25</v>
      </c>
      <c r="B20" s="18">
        <v>4577</v>
      </c>
      <c r="C20" s="19">
        <v>0</v>
      </c>
      <c r="D20" s="18">
        <v>253</v>
      </c>
      <c r="E20" s="19">
        <v>0</v>
      </c>
      <c r="F20" s="18">
        <v>1345</v>
      </c>
      <c r="G20" s="19">
        <v>0</v>
      </c>
      <c r="H20" s="18">
        <v>1821</v>
      </c>
      <c r="I20" s="19">
        <v>0</v>
      </c>
      <c r="J20" s="18">
        <v>193</v>
      </c>
      <c r="K20" s="19">
        <v>0</v>
      </c>
      <c r="L20" s="18">
        <v>266</v>
      </c>
      <c r="M20" s="19">
        <v>0</v>
      </c>
      <c r="N20" s="18">
        <v>339</v>
      </c>
      <c r="O20" s="19">
        <v>0</v>
      </c>
      <c r="P20" s="18">
        <v>94</v>
      </c>
      <c r="Q20" s="19">
        <v>0</v>
      </c>
      <c r="R20" s="18">
        <v>5378</v>
      </c>
      <c r="S20" s="19">
        <v>0</v>
      </c>
      <c r="T20" s="20">
        <v>0</v>
      </c>
      <c r="U20" s="21">
        <v>0</v>
      </c>
      <c r="V20" s="18">
        <v>14266</v>
      </c>
      <c r="W20" s="22">
        <v>0</v>
      </c>
      <c r="X20" s="23">
        <v>0</v>
      </c>
      <c r="Y20" s="24">
        <f t="shared" si="0"/>
        <v>0</v>
      </c>
      <c r="Z20" s="25">
        <f t="shared" si="1"/>
        <v>8.1812754084200384E-2</v>
      </c>
      <c r="AA20" s="26">
        <f t="shared" si="2"/>
        <v>-8.1812754084200384E-2</v>
      </c>
      <c r="AB20" s="6"/>
    </row>
    <row r="21" spans="1:28" x14ac:dyDescent="0.25">
      <c r="A21" s="17" t="s">
        <v>26</v>
      </c>
      <c r="B21" s="18">
        <v>1431</v>
      </c>
      <c r="C21" s="19">
        <v>0</v>
      </c>
      <c r="D21" s="18">
        <v>800</v>
      </c>
      <c r="E21" s="19">
        <v>0</v>
      </c>
      <c r="F21" s="18">
        <v>3842</v>
      </c>
      <c r="G21" s="19">
        <v>0</v>
      </c>
      <c r="H21" s="18">
        <v>2162</v>
      </c>
      <c r="I21" s="19">
        <v>0</v>
      </c>
      <c r="J21" s="18">
        <v>2215</v>
      </c>
      <c r="K21" s="19">
        <v>0</v>
      </c>
      <c r="L21" s="18">
        <v>450</v>
      </c>
      <c r="M21" s="19">
        <v>0</v>
      </c>
      <c r="N21" s="18">
        <v>768</v>
      </c>
      <c r="O21" s="19">
        <v>0</v>
      </c>
      <c r="P21" s="18">
        <v>586</v>
      </c>
      <c r="Q21" s="19">
        <v>0</v>
      </c>
      <c r="R21" s="18">
        <v>559</v>
      </c>
      <c r="S21" s="19">
        <v>0</v>
      </c>
      <c r="T21" s="20">
        <v>0</v>
      </c>
      <c r="U21" s="21">
        <v>10</v>
      </c>
      <c r="V21" s="18">
        <v>12823</v>
      </c>
      <c r="W21" s="22">
        <v>0</v>
      </c>
      <c r="X21" s="23">
        <v>0</v>
      </c>
      <c r="Y21" s="24">
        <f t="shared" si="0"/>
        <v>0</v>
      </c>
      <c r="Z21" s="25">
        <f t="shared" si="1"/>
        <v>7.3537427843943751E-2</v>
      </c>
      <c r="AA21" s="26">
        <f t="shared" si="2"/>
        <v>-7.3537427843943751E-2</v>
      </c>
      <c r="AB21" s="6"/>
    </row>
    <row r="22" spans="1:28" x14ac:dyDescent="0.25">
      <c r="A22" s="17" t="s">
        <v>27</v>
      </c>
      <c r="B22" s="18">
        <v>162</v>
      </c>
      <c r="C22" s="19">
        <v>0</v>
      </c>
      <c r="D22" s="18">
        <v>111</v>
      </c>
      <c r="E22" s="19">
        <v>0</v>
      </c>
      <c r="F22" s="18">
        <v>565</v>
      </c>
      <c r="G22" s="19">
        <v>0</v>
      </c>
      <c r="H22" s="18">
        <v>428</v>
      </c>
      <c r="I22" s="19">
        <v>0</v>
      </c>
      <c r="J22" s="18">
        <v>500</v>
      </c>
      <c r="K22" s="19">
        <v>0</v>
      </c>
      <c r="L22" s="18">
        <v>6971</v>
      </c>
      <c r="M22" s="19">
        <v>0</v>
      </c>
      <c r="N22" s="18">
        <v>113</v>
      </c>
      <c r="O22" s="19">
        <v>0</v>
      </c>
      <c r="P22" s="18">
        <v>49</v>
      </c>
      <c r="Q22" s="19">
        <v>0</v>
      </c>
      <c r="R22" s="18">
        <v>279</v>
      </c>
      <c r="S22" s="19">
        <v>0</v>
      </c>
      <c r="T22" s="20">
        <v>0</v>
      </c>
      <c r="U22" s="21">
        <v>1</v>
      </c>
      <c r="V22" s="18">
        <v>9179</v>
      </c>
      <c r="W22" s="22">
        <v>0</v>
      </c>
      <c r="X22" s="23">
        <v>0</v>
      </c>
      <c r="Y22" s="24">
        <f t="shared" si="0"/>
        <v>0</v>
      </c>
      <c r="Z22" s="25">
        <f t="shared" si="1"/>
        <v>5.2639791794397546E-2</v>
      </c>
      <c r="AA22" s="26">
        <f t="shared" si="2"/>
        <v>-5.2639791794397546E-2</v>
      </c>
      <c r="AB22" s="6"/>
    </row>
    <row r="23" spans="1:28" x14ac:dyDescent="0.25">
      <c r="A23" s="17" t="s">
        <v>28</v>
      </c>
      <c r="B23" s="18">
        <v>667</v>
      </c>
      <c r="C23" s="19">
        <v>0</v>
      </c>
      <c r="D23" s="18">
        <v>582</v>
      </c>
      <c r="E23" s="19">
        <v>0</v>
      </c>
      <c r="F23" s="18">
        <v>7009</v>
      </c>
      <c r="G23" s="19">
        <v>0</v>
      </c>
      <c r="H23" s="18">
        <v>7998</v>
      </c>
      <c r="I23" s="19">
        <v>0</v>
      </c>
      <c r="J23" s="18">
        <v>479</v>
      </c>
      <c r="K23" s="19">
        <v>0</v>
      </c>
      <c r="L23" s="18">
        <v>1259</v>
      </c>
      <c r="M23" s="19">
        <v>0</v>
      </c>
      <c r="N23" s="18">
        <v>749</v>
      </c>
      <c r="O23" s="19">
        <v>0</v>
      </c>
      <c r="P23" s="18">
        <v>187</v>
      </c>
      <c r="Q23" s="19">
        <v>0</v>
      </c>
      <c r="R23" s="18">
        <v>857</v>
      </c>
      <c r="S23" s="19">
        <v>0</v>
      </c>
      <c r="T23" s="20">
        <v>0</v>
      </c>
      <c r="U23" s="21">
        <v>9</v>
      </c>
      <c r="V23" s="18">
        <v>19796</v>
      </c>
      <c r="W23" s="22">
        <v>0</v>
      </c>
      <c r="X23" s="23">
        <v>0</v>
      </c>
      <c r="Y23" s="24">
        <f t="shared" si="0"/>
        <v>0</v>
      </c>
      <c r="Z23" s="25">
        <f t="shared" si="1"/>
        <v>0.11352623579495519</v>
      </c>
      <c r="AA23" s="26">
        <f t="shared" si="2"/>
        <v>-0.11352623579495519</v>
      </c>
      <c r="AB23" s="6"/>
    </row>
    <row r="24" spans="1:28" x14ac:dyDescent="0.25">
      <c r="A24" s="17" t="s">
        <v>29</v>
      </c>
      <c r="B24" s="18">
        <v>732</v>
      </c>
      <c r="C24" s="19">
        <v>0</v>
      </c>
      <c r="D24" s="18">
        <v>306</v>
      </c>
      <c r="E24" s="19">
        <v>0</v>
      </c>
      <c r="F24" s="18">
        <v>7515</v>
      </c>
      <c r="G24" s="19">
        <v>0</v>
      </c>
      <c r="H24" s="18">
        <v>2239</v>
      </c>
      <c r="I24" s="19">
        <v>0</v>
      </c>
      <c r="J24" s="18">
        <v>250</v>
      </c>
      <c r="K24" s="19">
        <v>0</v>
      </c>
      <c r="L24" s="18">
        <v>365</v>
      </c>
      <c r="M24" s="19">
        <v>0</v>
      </c>
      <c r="N24" s="18">
        <v>347</v>
      </c>
      <c r="O24" s="19">
        <v>0</v>
      </c>
      <c r="P24" s="18">
        <v>107</v>
      </c>
      <c r="Q24" s="19">
        <v>0</v>
      </c>
      <c r="R24" s="18">
        <v>3822</v>
      </c>
      <c r="S24" s="19">
        <v>0</v>
      </c>
      <c r="T24" s="20">
        <v>0</v>
      </c>
      <c r="U24" s="21">
        <v>232</v>
      </c>
      <c r="V24" s="18">
        <v>15915</v>
      </c>
      <c r="W24" s="22">
        <v>0</v>
      </c>
      <c r="X24" s="23">
        <v>0</v>
      </c>
      <c r="Y24" s="24">
        <f t="shared" si="0"/>
        <v>0</v>
      </c>
      <c r="Z24" s="25">
        <f t="shared" si="1"/>
        <v>9.1269450529233784E-2</v>
      </c>
      <c r="AA24" s="26">
        <f t="shared" si="2"/>
        <v>-9.1269450529233784E-2</v>
      </c>
      <c r="AB24" s="6"/>
    </row>
    <row r="25" spans="1:28" x14ac:dyDescent="0.25">
      <c r="A25" s="17" t="s">
        <v>30</v>
      </c>
      <c r="B25" s="18">
        <v>863</v>
      </c>
      <c r="C25" s="19">
        <v>0</v>
      </c>
      <c r="D25" s="18">
        <v>144</v>
      </c>
      <c r="E25" s="19">
        <v>0</v>
      </c>
      <c r="F25" s="18">
        <v>1248</v>
      </c>
      <c r="G25" s="19">
        <v>0</v>
      </c>
      <c r="H25" s="18">
        <v>961</v>
      </c>
      <c r="I25" s="19">
        <v>0</v>
      </c>
      <c r="J25" s="18">
        <v>182</v>
      </c>
      <c r="K25" s="19">
        <v>0</v>
      </c>
      <c r="L25" s="18">
        <v>278</v>
      </c>
      <c r="M25" s="19">
        <v>0</v>
      </c>
      <c r="N25" s="18">
        <v>365</v>
      </c>
      <c r="O25" s="19">
        <v>0</v>
      </c>
      <c r="P25" s="18">
        <v>71</v>
      </c>
      <c r="Q25" s="19">
        <v>0</v>
      </c>
      <c r="R25" s="18">
        <v>866</v>
      </c>
      <c r="S25" s="19">
        <v>0</v>
      </c>
      <c r="T25" s="20">
        <v>0</v>
      </c>
      <c r="U25" s="21">
        <v>2</v>
      </c>
      <c r="V25" s="18">
        <v>4980</v>
      </c>
      <c r="W25" s="22">
        <v>0</v>
      </c>
      <c r="X25" s="23">
        <v>0</v>
      </c>
      <c r="Y25" s="24">
        <f t="shared" si="0"/>
        <v>0</v>
      </c>
      <c r="Z25" s="25">
        <f t="shared" si="1"/>
        <v>2.8559337960137241E-2</v>
      </c>
      <c r="AA25" s="26">
        <f t="shared" si="2"/>
        <v>-2.8559337960137241E-2</v>
      </c>
      <c r="AB25" s="6"/>
    </row>
    <row r="26" spans="1:28" x14ac:dyDescent="0.25">
      <c r="A26" s="17" t="s">
        <v>31</v>
      </c>
      <c r="B26" s="18">
        <v>722</v>
      </c>
      <c r="C26" s="19">
        <v>0</v>
      </c>
      <c r="D26" s="18">
        <v>182</v>
      </c>
      <c r="E26" s="19">
        <v>0</v>
      </c>
      <c r="F26" s="18">
        <v>361</v>
      </c>
      <c r="G26" s="19">
        <v>0</v>
      </c>
      <c r="H26" s="18">
        <v>867</v>
      </c>
      <c r="I26" s="19">
        <v>0</v>
      </c>
      <c r="J26" s="18">
        <v>145</v>
      </c>
      <c r="K26" s="19">
        <v>0</v>
      </c>
      <c r="L26" s="18">
        <v>205</v>
      </c>
      <c r="M26" s="19">
        <v>0</v>
      </c>
      <c r="N26" s="18">
        <v>182</v>
      </c>
      <c r="O26" s="19">
        <v>0</v>
      </c>
      <c r="P26" s="18">
        <v>134</v>
      </c>
      <c r="Q26" s="19">
        <v>0</v>
      </c>
      <c r="R26" s="18">
        <v>608</v>
      </c>
      <c r="S26" s="19">
        <v>0</v>
      </c>
      <c r="T26" s="20">
        <v>0</v>
      </c>
      <c r="U26" s="21">
        <v>0</v>
      </c>
      <c r="V26" s="18">
        <v>3406</v>
      </c>
      <c r="W26" s="22">
        <v>0</v>
      </c>
      <c r="X26" s="23">
        <v>0</v>
      </c>
      <c r="Y26" s="24">
        <f t="shared" si="0"/>
        <v>0</v>
      </c>
      <c r="Z26" s="25">
        <f t="shared" si="1"/>
        <v>1.9532752026551695E-2</v>
      </c>
      <c r="AA26" s="26">
        <f t="shared" si="2"/>
        <v>-1.9532752026551695E-2</v>
      </c>
      <c r="AB26" s="6"/>
    </row>
    <row r="27" spans="1:28" x14ac:dyDescent="0.25">
      <c r="A27" s="17" t="s">
        <v>32</v>
      </c>
      <c r="B27" s="18">
        <v>4902</v>
      </c>
      <c r="C27" s="19">
        <v>0</v>
      </c>
      <c r="D27" s="18">
        <v>3790</v>
      </c>
      <c r="E27" s="19">
        <v>0</v>
      </c>
      <c r="F27" s="18">
        <v>12358</v>
      </c>
      <c r="G27" s="19">
        <v>0</v>
      </c>
      <c r="H27" s="18">
        <v>5101</v>
      </c>
      <c r="I27" s="19">
        <v>0</v>
      </c>
      <c r="J27" s="18">
        <v>3233</v>
      </c>
      <c r="K27" s="19">
        <v>0</v>
      </c>
      <c r="L27" s="18">
        <v>1947</v>
      </c>
      <c r="M27" s="19">
        <v>0</v>
      </c>
      <c r="N27" s="18">
        <v>2809</v>
      </c>
      <c r="O27" s="19">
        <v>0</v>
      </c>
      <c r="P27" s="18">
        <v>3413</v>
      </c>
      <c r="Q27" s="19">
        <v>0</v>
      </c>
      <c r="R27" s="18">
        <v>9726</v>
      </c>
      <c r="S27" s="19">
        <v>0</v>
      </c>
      <c r="T27" s="20">
        <v>0</v>
      </c>
      <c r="U27" s="27">
        <v>182</v>
      </c>
      <c r="V27" s="28">
        <v>47461</v>
      </c>
      <c r="W27" s="22">
        <v>2</v>
      </c>
      <c r="X27" s="23">
        <v>2</v>
      </c>
      <c r="Y27" s="34">
        <f t="shared" si="0"/>
        <v>0.5</v>
      </c>
      <c r="Z27" s="35">
        <f t="shared" si="1"/>
        <v>0.27217966645101882</v>
      </c>
      <c r="AA27" s="36">
        <f t="shared" si="2"/>
        <v>0.22782033354898118</v>
      </c>
      <c r="AB27" s="6"/>
    </row>
    <row r="28" spans="1:28" x14ac:dyDescent="0.25">
      <c r="A28" s="29" t="s">
        <v>33</v>
      </c>
      <c r="B28" s="28">
        <v>303309</v>
      </c>
      <c r="C28" s="30">
        <v>4</v>
      </c>
      <c r="D28" s="28">
        <v>154686</v>
      </c>
      <c r="E28" s="30">
        <v>2</v>
      </c>
      <c r="F28" s="28">
        <v>1112990</v>
      </c>
      <c r="G28" s="30">
        <v>12</v>
      </c>
      <c r="H28" s="28">
        <v>520169</v>
      </c>
      <c r="I28" s="30">
        <v>6</v>
      </c>
      <c r="J28" s="28">
        <v>81066</v>
      </c>
      <c r="K28" s="30">
        <v>1</v>
      </c>
      <c r="L28" s="28">
        <v>116050</v>
      </c>
      <c r="M28" s="30">
        <v>1</v>
      </c>
      <c r="N28" s="28">
        <v>112417</v>
      </c>
      <c r="O28" s="30">
        <v>2</v>
      </c>
      <c r="P28" s="28">
        <v>99977</v>
      </c>
      <c r="Q28" s="30">
        <v>1</v>
      </c>
      <c r="R28" s="28">
        <v>1107065</v>
      </c>
      <c r="S28" s="30">
        <v>13</v>
      </c>
      <c r="T28" s="20">
        <v>42</v>
      </c>
      <c r="U28" s="27">
        <v>14802</v>
      </c>
      <c r="V28" s="28">
        <v>3622531</v>
      </c>
      <c r="W28" s="22">
        <v>84</v>
      </c>
      <c r="X28" s="23">
        <v>42</v>
      </c>
      <c r="Y28" s="24">
        <f t="shared" si="0"/>
        <v>21</v>
      </c>
      <c r="Z28" s="25">
        <f t="shared" si="1"/>
        <v>20.774515481942558</v>
      </c>
      <c r="AA28" s="26">
        <f t="shared" si="2"/>
        <v>0.22548451805744207</v>
      </c>
      <c r="AB28" s="6"/>
    </row>
    <row r="29" spans="1:28" x14ac:dyDescent="0.25">
      <c r="A29" s="17" t="s">
        <v>34</v>
      </c>
      <c r="B29" s="18">
        <v>759</v>
      </c>
      <c r="C29" s="19">
        <v>0</v>
      </c>
      <c r="D29" s="18">
        <v>223</v>
      </c>
      <c r="E29" s="19">
        <v>0</v>
      </c>
      <c r="F29" s="18">
        <v>854</v>
      </c>
      <c r="G29" s="19">
        <v>0</v>
      </c>
      <c r="H29" s="18">
        <v>7181</v>
      </c>
      <c r="I29" s="19">
        <v>0</v>
      </c>
      <c r="J29" s="18">
        <v>227</v>
      </c>
      <c r="K29" s="19">
        <v>0</v>
      </c>
      <c r="L29" s="18">
        <v>210</v>
      </c>
      <c r="M29" s="19">
        <v>0</v>
      </c>
      <c r="N29" s="18">
        <v>242</v>
      </c>
      <c r="O29" s="19">
        <v>0</v>
      </c>
      <c r="P29" s="18">
        <v>157</v>
      </c>
      <c r="Q29" s="19">
        <v>0</v>
      </c>
      <c r="R29" s="18">
        <v>805</v>
      </c>
      <c r="S29" s="19">
        <v>0</v>
      </c>
      <c r="T29" s="20">
        <v>0</v>
      </c>
      <c r="U29" s="21">
        <v>2</v>
      </c>
      <c r="V29" s="18">
        <v>10660</v>
      </c>
      <c r="W29" s="22">
        <v>0</v>
      </c>
      <c r="X29" s="23">
        <v>0</v>
      </c>
      <c r="Y29" s="24">
        <f t="shared" si="0"/>
        <v>0</v>
      </c>
      <c r="Z29" s="25">
        <f t="shared" si="1"/>
        <v>6.1133040693787749E-2</v>
      </c>
      <c r="AA29" s="26">
        <f t="shared" si="2"/>
        <v>-6.1133040693787749E-2</v>
      </c>
      <c r="AB29" s="6"/>
    </row>
    <row r="30" spans="1:28" x14ac:dyDescent="0.25">
      <c r="A30" s="17" t="s">
        <v>35</v>
      </c>
      <c r="B30" s="18">
        <v>400</v>
      </c>
      <c r="C30" s="19">
        <v>0</v>
      </c>
      <c r="D30" s="18">
        <v>266</v>
      </c>
      <c r="E30" s="19">
        <v>0</v>
      </c>
      <c r="F30" s="18">
        <v>1398</v>
      </c>
      <c r="G30" s="19">
        <v>0</v>
      </c>
      <c r="H30" s="18">
        <v>1859</v>
      </c>
      <c r="I30" s="19">
        <v>0</v>
      </c>
      <c r="J30" s="18">
        <v>647</v>
      </c>
      <c r="K30" s="19">
        <v>0</v>
      </c>
      <c r="L30" s="18">
        <v>742</v>
      </c>
      <c r="M30" s="19">
        <v>0</v>
      </c>
      <c r="N30" s="18">
        <v>580</v>
      </c>
      <c r="O30" s="19">
        <v>0</v>
      </c>
      <c r="P30" s="18">
        <v>85</v>
      </c>
      <c r="Q30" s="19">
        <v>0</v>
      </c>
      <c r="R30" s="18">
        <v>344</v>
      </c>
      <c r="S30" s="19">
        <v>0</v>
      </c>
      <c r="T30" s="20">
        <v>0</v>
      </c>
      <c r="U30" s="21">
        <v>0</v>
      </c>
      <c r="V30" s="18">
        <v>6321</v>
      </c>
      <c r="W30" s="22">
        <v>0</v>
      </c>
      <c r="X30" s="23">
        <v>0</v>
      </c>
      <c r="Y30" s="24">
        <f t="shared" si="0"/>
        <v>0</v>
      </c>
      <c r="Z30" s="25">
        <f t="shared" si="1"/>
        <v>3.6249713904824801E-2</v>
      </c>
      <c r="AA30" s="26">
        <f t="shared" si="2"/>
        <v>-3.6249713904824801E-2</v>
      </c>
      <c r="AB30" s="6"/>
    </row>
    <row r="31" spans="1:28" x14ac:dyDescent="0.25">
      <c r="A31" s="29" t="s">
        <v>36</v>
      </c>
      <c r="B31" s="28">
        <v>155899</v>
      </c>
      <c r="C31" s="30">
        <v>2</v>
      </c>
      <c r="D31" s="28">
        <v>105228</v>
      </c>
      <c r="E31" s="30">
        <v>1</v>
      </c>
      <c r="F31" s="28">
        <v>613704</v>
      </c>
      <c r="G31" s="30">
        <v>7</v>
      </c>
      <c r="H31" s="28">
        <v>363832</v>
      </c>
      <c r="I31" s="30">
        <v>4</v>
      </c>
      <c r="J31" s="28">
        <v>198439</v>
      </c>
      <c r="K31" s="30">
        <v>3</v>
      </c>
      <c r="L31" s="28">
        <v>146426</v>
      </c>
      <c r="M31" s="30">
        <v>2</v>
      </c>
      <c r="N31" s="28">
        <v>169880</v>
      </c>
      <c r="O31" s="30">
        <v>2</v>
      </c>
      <c r="P31" s="28">
        <v>39879</v>
      </c>
      <c r="Q31" s="30">
        <v>1</v>
      </c>
      <c r="R31" s="28">
        <v>88428</v>
      </c>
      <c r="S31" s="30">
        <v>1</v>
      </c>
      <c r="T31" s="20">
        <v>23</v>
      </c>
      <c r="U31" s="27">
        <v>765</v>
      </c>
      <c r="V31" s="28">
        <v>1882480</v>
      </c>
      <c r="W31" s="22">
        <v>44</v>
      </c>
      <c r="X31" s="23">
        <v>21</v>
      </c>
      <c r="Y31" s="34">
        <f t="shared" si="0"/>
        <v>11</v>
      </c>
      <c r="Z31" s="35">
        <f t="shared" si="1"/>
        <v>10.79565914120465</v>
      </c>
      <c r="AA31" s="36">
        <f t="shared" si="2"/>
        <v>0.20434085879534969</v>
      </c>
      <c r="AB31" s="6"/>
    </row>
    <row r="32" spans="1:28" x14ac:dyDescent="0.25">
      <c r="A32" s="17" t="s">
        <v>37</v>
      </c>
      <c r="B32" s="18">
        <v>786</v>
      </c>
      <c r="C32" s="19">
        <v>0</v>
      </c>
      <c r="D32" s="18">
        <v>223</v>
      </c>
      <c r="E32" s="19">
        <v>0</v>
      </c>
      <c r="F32" s="18">
        <v>729</v>
      </c>
      <c r="G32" s="19">
        <v>0</v>
      </c>
      <c r="H32" s="18">
        <v>1253</v>
      </c>
      <c r="I32" s="19">
        <v>0</v>
      </c>
      <c r="J32" s="18">
        <v>559</v>
      </c>
      <c r="K32" s="19">
        <v>0</v>
      </c>
      <c r="L32" s="18">
        <v>821</v>
      </c>
      <c r="M32" s="19">
        <v>0</v>
      </c>
      <c r="N32" s="18">
        <v>2868</v>
      </c>
      <c r="O32" s="19">
        <v>0</v>
      </c>
      <c r="P32" s="18">
        <v>54</v>
      </c>
      <c r="Q32" s="19">
        <v>0</v>
      </c>
      <c r="R32" s="18">
        <v>271</v>
      </c>
      <c r="S32" s="19">
        <v>0</v>
      </c>
      <c r="T32" s="20">
        <v>0</v>
      </c>
      <c r="U32" s="21">
        <v>0</v>
      </c>
      <c r="V32" s="18">
        <v>7564</v>
      </c>
      <c r="W32" s="22">
        <v>0</v>
      </c>
      <c r="X32" s="23">
        <v>0</v>
      </c>
      <c r="Y32" s="24">
        <f t="shared" si="0"/>
        <v>0</v>
      </c>
      <c r="Z32" s="25">
        <f t="shared" si="1"/>
        <v>4.3378078781220505E-2</v>
      </c>
      <c r="AA32" s="26">
        <f t="shared" si="2"/>
        <v>-4.3378078781220505E-2</v>
      </c>
      <c r="AB32" s="6"/>
    </row>
    <row r="33" spans="1:28" x14ac:dyDescent="0.25">
      <c r="A33" s="17" t="s">
        <v>38</v>
      </c>
      <c r="B33" s="18">
        <v>171</v>
      </c>
      <c r="C33" s="19">
        <v>0</v>
      </c>
      <c r="D33" s="18">
        <v>143</v>
      </c>
      <c r="E33" s="19">
        <v>0</v>
      </c>
      <c r="F33" s="18">
        <v>781</v>
      </c>
      <c r="G33" s="19">
        <v>0</v>
      </c>
      <c r="H33" s="18">
        <v>538</v>
      </c>
      <c r="I33" s="19">
        <v>0</v>
      </c>
      <c r="J33" s="18">
        <v>148</v>
      </c>
      <c r="K33" s="19">
        <v>0</v>
      </c>
      <c r="L33" s="18">
        <v>147</v>
      </c>
      <c r="M33" s="19">
        <v>0</v>
      </c>
      <c r="N33" s="18">
        <v>154</v>
      </c>
      <c r="O33" s="19">
        <v>0</v>
      </c>
      <c r="P33" s="18">
        <v>57</v>
      </c>
      <c r="Q33" s="19">
        <v>0</v>
      </c>
      <c r="R33" s="18">
        <v>438</v>
      </c>
      <c r="S33" s="19">
        <v>0</v>
      </c>
      <c r="T33" s="20">
        <v>0</v>
      </c>
      <c r="U33" s="21">
        <v>3</v>
      </c>
      <c r="V33" s="18">
        <v>2580</v>
      </c>
      <c r="W33" s="22">
        <v>0</v>
      </c>
      <c r="X33" s="23">
        <v>0</v>
      </c>
      <c r="Y33" s="24">
        <f t="shared" si="0"/>
        <v>0</v>
      </c>
      <c r="Z33" s="25">
        <f t="shared" si="1"/>
        <v>1.4795801593806042E-2</v>
      </c>
      <c r="AA33" s="26">
        <f t="shared" si="2"/>
        <v>-1.4795801593806042E-2</v>
      </c>
      <c r="AB33" s="6"/>
    </row>
    <row r="34" spans="1:28" x14ac:dyDescent="0.25">
      <c r="A34" s="17" t="s">
        <v>39</v>
      </c>
      <c r="B34" s="18">
        <v>469</v>
      </c>
      <c r="C34" s="19">
        <v>0</v>
      </c>
      <c r="D34" s="18">
        <v>424</v>
      </c>
      <c r="E34" s="19">
        <v>0</v>
      </c>
      <c r="F34" s="18">
        <v>2737</v>
      </c>
      <c r="G34" s="19">
        <v>0</v>
      </c>
      <c r="H34" s="18">
        <v>669</v>
      </c>
      <c r="I34" s="19">
        <v>0</v>
      </c>
      <c r="J34" s="18">
        <v>320</v>
      </c>
      <c r="K34" s="19">
        <v>0</v>
      </c>
      <c r="L34" s="18">
        <v>528</v>
      </c>
      <c r="M34" s="19">
        <v>0</v>
      </c>
      <c r="N34" s="18">
        <v>439</v>
      </c>
      <c r="O34" s="19">
        <v>0</v>
      </c>
      <c r="P34" s="18">
        <v>222</v>
      </c>
      <c r="Q34" s="19">
        <v>0</v>
      </c>
      <c r="R34" s="18">
        <v>1289</v>
      </c>
      <c r="S34" s="19">
        <v>0</v>
      </c>
      <c r="T34" s="20">
        <v>0</v>
      </c>
      <c r="U34" s="21">
        <v>47</v>
      </c>
      <c r="V34" s="18">
        <v>7144</v>
      </c>
      <c r="W34" s="22">
        <v>0</v>
      </c>
      <c r="X34" s="23">
        <v>0</v>
      </c>
      <c r="Y34" s="24">
        <f t="shared" si="0"/>
        <v>0</v>
      </c>
      <c r="Z34" s="25">
        <f t="shared" si="1"/>
        <v>4.0969459917112538E-2</v>
      </c>
      <c r="AA34" s="26">
        <f t="shared" si="2"/>
        <v>-4.0969459917112538E-2</v>
      </c>
      <c r="AB34" s="6"/>
    </row>
    <row r="35" spans="1:28" x14ac:dyDescent="0.25">
      <c r="A35" s="17" t="s">
        <v>40</v>
      </c>
      <c r="B35" s="18">
        <v>4445</v>
      </c>
      <c r="C35" s="19">
        <v>0</v>
      </c>
      <c r="D35" s="18">
        <v>573</v>
      </c>
      <c r="E35" s="19">
        <v>0</v>
      </c>
      <c r="F35" s="18">
        <v>9983</v>
      </c>
      <c r="G35" s="19">
        <v>0</v>
      </c>
      <c r="H35" s="18">
        <v>2808</v>
      </c>
      <c r="I35" s="19">
        <v>0</v>
      </c>
      <c r="J35" s="18">
        <v>459</v>
      </c>
      <c r="K35" s="19">
        <v>0</v>
      </c>
      <c r="L35" s="18">
        <v>565</v>
      </c>
      <c r="M35" s="19">
        <v>0</v>
      </c>
      <c r="N35" s="18">
        <v>1094</v>
      </c>
      <c r="O35" s="19">
        <v>0</v>
      </c>
      <c r="P35" s="18">
        <v>3088</v>
      </c>
      <c r="Q35" s="19">
        <v>0</v>
      </c>
      <c r="R35" s="18">
        <v>47283</v>
      </c>
      <c r="S35" s="19">
        <v>0</v>
      </c>
      <c r="T35" s="20">
        <v>0</v>
      </c>
      <c r="U35" s="27">
        <v>110</v>
      </c>
      <c r="V35" s="28">
        <v>70408</v>
      </c>
      <c r="W35" s="22">
        <v>2</v>
      </c>
      <c r="X35" s="23">
        <v>2</v>
      </c>
      <c r="Y35" s="34">
        <f t="shared" si="0"/>
        <v>0.5</v>
      </c>
      <c r="Z35" s="35">
        <f t="shared" si="1"/>
        <v>0.40377627853360298</v>
      </c>
      <c r="AA35" s="36">
        <f t="shared" si="2"/>
        <v>9.6223721466397016E-2</v>
      </c>
      <c r="AB35" s="6"/>
    </row>
    <row r="36" spans="1:28" x14ac:dyDescent="0.25">
      <c r="A36" s="17" t="s">
        <v>41</v>
      </c>
      <c r="B36" s="18">
        <v>198</v>
      </c>
      <c r="C36" s="19">
        <v>0</v>
      </c>
      <c r="D36" s="18">
        <v>80</v>
      </c>
      <c r="E36" s="19">
        <v>0</v>
      </c>
      <c r="F36" s="18">
        <v>1191</v>
      </c>
      <c r="G36" s="19">
        <v>0</v>
      </c>
      <c r="H36" s="18">
        <v>1378</v>
      </c>
      <c r="I36" s="19">
        <v>0</v>
      </c>
      <c r="J36" s="18">
        <v>65</v>
      </c>
      <c r="K36" s="19">
        <v>0</v>
      </c>
      <c r="L36" s="18">
        <v>94</v>
      </c>
      <c r="M36" s="19">
        <v>0</v>
      </c>
      <c r="N36" s="18">
        <v>91</v>
      </c>
      <c r="O36" s="19">
        <v>0</v>
      </c>
      <c r="P36" s="18">
        <v>253</v>
      </c>
      <c r="Q36" s="19">
        <v>0</v>
      </c>
      <c r="R36" s="18">
        <v>9033</v>
      </c>
      <c r="S36" s="19">
        <v>0</v>
      </c>
      <c r="T36" s="20">
        <v>0</v>
      </c>
      <c r="U36" s="21">
        <v>3</v>
      </c>
      <c r="V36" s="18">
        <v>12386</v>
      </c>
      <c r="W36" s="22">
        <v>0</v>
      </c>
      <c r="X36" s="23">
        <v>0</v>
      </c>
      <c r="Y36" s="24">
        <f t="shared" si="0"/>
        <v>0</v>
      </c>
      <c r="Z36" s="25">
        <f t="shared" si="1"/>
        <v>7.1031317263907601E-2</v>
      </c>
      <c r="AA36" s="26">
        <f t="shared" si="2"/>
        <v>-7.1031317263907601E-2</v>
      </c>
      <c r="AB36" s="6"/>
    </row>
    <row r="37" spans="1:28" x14ac:dyDescent="0.25">
      <c r="A37" s="29" t="s">
        <v>42</v>
      </c>
      <c r="B37" s="28">
        <v>1021</v>
      </c>
      <c r="C37" s="30">
        <v>0</v>
      </c>
      <c r="D37" s="28">
        <v>799</v>
      </c>
      <c r="E37" s="30">
        <v>0</v>
      </c>
      <c r="F37" s="28">
        <v>45840</v>
      </c>
      <c r="G37" s="30">
        <v>1</v>
      </c>
      <c r="H37" s="28">
        <v>532563</v>
      </c>
      <c r="I37" s="30">
        <v>6</v>
      </c>
      <c r="J37" s="28">
        <v>706</v>
      </c>
      <c r="K37" s="30">
        <v>0</v>
      </c>
      <c r="L37" s="28">
        <v>5786</v>
      </c>
      <c r="M37" s="30">
        <v>0</v>
      </c>
      <c r="N37" s="28">
        <v>955</v>
      </c>
      <c r="O37" s="30">
        <v>0</v>
      </c>
      <c r="P37" s="28">
        <v>138</v>
      </c>
      <c r="Q37" s="30">
        <v>0</v>
      </c>
      <c r="R37" s="28">
        <v>1012</v>
      </c>
      <c r="S37" s="30">
        <v>0</v>
      </c>
      <c r="T37" s="20">
        <v>7</v>
      </c>
      <c r="U37" s="27">
        <v>19</v>
      </c>
      <c r="V37" s="28">
        <v>588839</v>
      </c>
      <c r="W37" s="22">
        <v>14</v>
      </c>
      <c r="X37" s="23">
        <v>7</v>
      </c>
      <c r="Y37" s="24">
        <f t="shared" si="0"/>
        <v>3.5000000000000004</v>
      </c>
      <c r="Z37" s="25">
        <f t="shared" si="1"/>
        <v>3.3768779126725406</v>
      </c>
      <c r="AA37" s="36">
        <f t="shared" si="2"/>
        <v>0.12312208732745988</v>
      </c>
      <c r="AB37" s="6"/>
    </row>
    <row r="38" spans="1:28" x14ac:dyDescent="0.25">
      <c r="A38" s="17" t="s">
        <v>43</v>
      </c>
      <c r="B38" s="18">
        <v>312</v>
      </c>
      <c r="C38" s="19">
        <v>0</v>
      </c>
      <c r="D38" s="18">
        <v>107</v>
      </c>
      <c r="E38" s="19">
        <v>0</v>
      </c>
      <c r="F38" s="18">
        <v>684</v>
      </c>
      <c r="G38" s="19">
        <v>0</v>
      </c>
      <c r="H38" s="18">
        <v>1343</v>
      </c>
      <c r="I38" s="19">
        <v>0</v>
      </c>
      <c r="J38" s="18">
        <v>982</v>
      </c>
      <c r="K38" s="19">
        <v>0</v>
      </c>
      <c r="L38" s="18">
        <v>387</v>
      </c>
      <c r="M38" s="19">
        <v>0</v>
      </c>
      <c r="N38" s="18">
        <v>247</v>
      </c>
      <c r="O38" s="19">
        <v>0</v>
      </c>
      <c r="P38" s="18">
        <v>58</v>
      </c>
      <c r="Q38" s="19">
        <v>0</v>
      </c>
      <c r="R38" s="18">
        <v>127</v>
      </c>
      <c r="S38" s="19">
        <v>0</v>
      </c>
      <c r="T38" s="20">
        <v>0</v>
      </c>
      <c r="U38" s="21">
        <v>0</v>
      </c>
      <c r="V38" s="18">
        <v>4247</v>
      </c>
      <c r="W38" s="22">
        <v>0</v>
      </c>
      <c r="X38" s="23">
        <v>0</v>
      </c>
      <c r="Y38" s="24">
        <f t="shared" si="0"/>
        <v>0</v>
      </c>
      <c r="Z38" s="25">
        <f t="shared" si="1"/>
        <v>2.4355724561586922E-2</v>
      </c>
      <c r="AA38" s="26">
        <f t="shared" si="2"/>
        <v>-2.4355724561586922E-2</v>
      </c>
      <c r="AB38" s="6"/>
    </row>
    <row r="39" spans="1:28" x14ac:dyDescent="0.25">
      <c r="A39" s="17" t="s">
        <v>44</v>
      </c>
      <c r="B39" s="18">
        <v>186</v>
      </c>
      <c r="C39" s="19">
        <v>0</v>
      </c>
      <c r="D39" s="18">
        <v>89</v>
      </c>
      <c r="E39" s="19">
        <v>0</v>
      </c>
      <c r="F39" s="18">
        <v>452</v>
      </c>
      <c r="G39" s="19">
        <v>0</v>
      </c>
      <c r="H39" s="18">
        <v>515</v>
      </c>
      <c r="I39" s="19">
        <v>0</v>
      </c>
      <c r="J39" s="18">
        <v>211</v>
      </c>
      <c r="K39" s="19">
        <v>0</v>
      </c>
      <c r="L39" s="18">
        <v>98</v>
      </c>
      <c r="M39" s="19">
        <v>0</v>
      </c>
      <c r="N39" s="18">
        <v>118</v>
      </c>
      <c r="O39" s="19">
        <v>0</v>
      </c>
      <c r="P39" s="18">
        <v>55</v>
      </c>
      <c r="Q39" s="19">
        <v>0</v>
      </c>
      <c r="R39" s="18">
        <v>5348</v>
      </c>
      <c r="S39" s="19">
        <v>0</v>
      </c>
      <c r="T39" s="20">
        <v>0</v>
      </c>
      <c r="U39" s="21">
        <v>2</v>
      </c>
      <c r="V39" s="18">
        <v>7074</v>
      </c>
      <c r="W39" s="22">
        <v>0</v>
      </c>
      <c r="X39" s="23">
        <v>0</v>
      </c>
      <c r="Y39" s="24">
        <f t="shared" si="0"/>
        <v>0</v>
      </c>
      <c r="Z39" s="25">
        <f t="shared" si="1"/>
        <v>4.0568023439761215E-2</v>
      </c>
      <c r="AA39" s="26">
        <f t="shared" si="2"/>
        <v>-4.0568023439761215E-2</v>
      </c>
      <c r="AB39" s="6"/>
    </row>
    <row r="40" spans="1:28" x14ac:dyDescent="0.25">
      <c r="A40" s="17" t="s">
        <v>45</v>
      </c>
      <c r="B40" s="18">
        <v>147</v>
      </c>
      <c r="C40" s="19">
        <v>0</v>
      </c>
      <c r="D40" s="18">
        <v>78</v>
      </c>
      <c r="E40" s="19">
        <v>0</v>
      </c>
      <c r="F40" s="18">
        <v>1154</v>
      </c>
      <c r="G40" s="19">
        <v>0</v>
      </c>
      <c r="H40" s="18">
        <v>9792</v>
      </c>
      <c r="I40" s="19">
        <v>0</v>
      </c>
      <c r="J40" s="18">
        <v>71</v>
      </c>
      <c r="K40" s="19">
        <v>0</v>
      </c>
      <c r="L40" s="18">
        <v>157</v>
      </c>
      <c r="M40" s="19">
        <v>0</v>
      </c>
      <c r="N40" s="18">
        <v>109</v>
      </c>
      <c r="O40" s="19">
        <v>0</v>
      </c>
      <c r="P40" s="18">
        <v>39</v>
      </c>
      <c r="Q40" s="19">
        <v>0</v>
      </c>
      <c r="R40" s="18">
        <v>408</v>
      </c>
      <c r="S40" s="19">
        <v>0</v>
      </c>
      <c r="T40" s="20">
        <v>0</v>
      </c>
      <c r="U40" s="21">
        <v>6</v>
      </c>
      <c r="V40" s="18">
        <v>11961</v>
      </c>
      <c r="W40" s="22">
        <v>0</v>
      </c>
      <c r="X40" s="23">
        <v>0</v>
      </c>
      <c r="Y40" s="24">
        <f t="shared" si="0"/>
        <v>0</v>
      </c>
      <c r="Z40" s="25">
        <f t="shared" si="1"/>
        <v>6.8594024365703124E-2</v>
      </c>
      <c r="AA40" s="26">
        <f t="shared" si="2"/>
        <v>-6.8594024365703124E-2</v>
      </c>
      <c r="AB40" s="6"/>
    </row>
    <row r="41" spans="1:28" x14ac:dyDescent="0.25">
      <c r="A41" s="29" t="s">
        <v>46</v>
      </c>
      <c r="B41" s="28">
        <v>506</v>
      </c>
      <c r="C41" s="30">
        <v>0</v>
      </c>
      <c r="D41" s="28">
        <v>204</v>
      </c>
      <c r="E41" s="30">
        <v>0</v>
      </c>
      <c r="F41" s="28">
        <v>3568</v>
      </c>
      <c r="G41" s="30">
        <v>0</v>
      </c>
      <c r="H41" s="28">
        <v>52431</v>
      </c>
      <c r="I41" s="30">
        <v>1</v>
      </c>
      <c r="J41" s="28">
        <v>183</v>
      </c>
      <c r="K41" s="30">
        <v>0</v>
      </c>
      <c r="L41" s="28">
        <v>1499</v>
      </c>
      <c r="M41" s="30">
        <v>0</v>
      </c>
      <c r="N41" s="28">
        <v>481</v>
      </c>
      <c r="O41" s="30">
        <v>0</v>
      </c>
      <c r="P41" s="28">
        <v>98</v>
      </c>
      <c r="Q41" s="30">
        <v>0</v>
      </c>
      <c r="R41" s="28">
        <v>2245</v>
      </c>
      <c r="S41" s="30">
        <v>0</v>
      </c>
      <c r="T41" s="20">
        <v>1</v>
      </c>
      <c r="U41" s="27">
        <v>5</v>
      </c>
      <c r="V41" s="28">
        <v>61220</v>
      </c>
      <c r="W41" s="22">
        <v>2</v>
      </c>
      <c r="X41" s="23">
        <v>1</v>
      </c>
      <c r="Y41" s="34">
        <f t="shared" si="0"/>
        <v>0.5</v>
      </c>
      <c r="Z41" s="35">
        <f t="shared" si="1"/>
        <v>0.35108487347783174</v>
      </c>
      <c r="AA41" s="36">
        <f t="shared" si="2"/>
        <v>0.14891512652216826</v>
      </c>
      <c r="AB41" s="6"/>
    </row>
    <row r="42" spans="1:28" x14ac:dyDescent="0.25">
      <c r="A42" s="17" t="s">
        <v>47</v>
      </c>
      <c r="B42" s="18">
        <v>168</v>
      </c>
      <c r="C42" s="19">
        <v>0</v>
      </c>
      <c r="D42" s="18">
        <v>72</v>
      </c>
      <c r="E42" s="19">
        <v>0</v>
      </c>
      <c r="F42" s="18">
        <v>197</v>
      </c>
      <c r="G42" s="19">
        <v>0</v>
      </c>
      <c r="H42" s="18">
        <v>1132</v>
      </c>
      <c r="I42" s="19">
        <v>0</v>
      </c>
      <c r="J42" s="18">
        <v>84</v>
      </c>
      <c r="K42" s="19">
        <v>0</v>
      </c>
      <c r="L42" s="18">
        <v>110</v>
      </c>
      <c r="M42" s="19">
        <v>0</v>
      </c>
      <c r="N42" s="18">
        <v>74</v>
      </c>
      <c r="O42" s="19">
        <v>0</v>
      </c>
      <c r="P42" s="18">
        <v>12</v>
      </c>
      <c r="Q42" s="19">
        <v>0</v>
      </c>
      <c r="R42" s="18">
        <v>130</v>
      </c>
      <c r="S42" s="19">
        <v>0</v>
      </c>
      <c r="T42" s="20">
        <v>0</v>
      </c>
      <c r="U42" s="21">
        <v>0</v>
      </c>
      <c r="V42" s="18">
        <v>1979</v>
      </c>
      <c r="W42" s="22">
        <v>0</v>
      </c>
      <c r="X42" s="23">
        <v>0</v>
      </c>
      <c r="Y42" s="24">
        <f t="shared" si="0"/>
        <v>0</v>
      </c>
      <c r="Z42" s="25">
        <f t="shared" si="1"/>
        <v>1.1349182695403935E-2</v>
      </c>
      <c r="AA42" s="26">
        <f t="shared" si="2"/>
        <v>-1.1349182695403935E-2</v>
      </c>
      <c r="AB42" s="6"/>
    </row>
    <row r="43" spans="1:28" x14ac:dyDescent="0.25">
      <c r="A43" s="17" t="s">
        <v>48</v>
      </c>
      <c r="B43" s="18">
        <v>149</v>
      </c>
      <c r="C43" s="19">
        <v>0</v>
      </c>
      <c r="D43" s="18">
        <v>55</v>
      </c>
      <c r="E43" s="19">
        <v>0</v>
      </c>
      <c r="F43" s="18">
        <v>1091</v>
      </c>
      <c r="G43" s="19">
        <v>0</v>
      </c>
      <c r="H43" s="18">
        <v>2243</v>
      </c>
      <c r="I43" s="19">
        <v>0</v>
      </c>
      <c r="J43" s="18">
        <v>96</v>
      </c>
      <c r="K43" s="19">
        <v>0</v>
      </c>
      <c r="L43" s="18">
        <v>158</v>
      </c>
      <c r="M43" s="19">
        <v>0</v>
      </c>
      <c r="N43" s="18">
        <v>91</v>
      </c>
      <c r="O43" s="19">
        <v>0</v>
      </c>
      <c r="P43" s="18">
        <v>23</v>
      </c>
      <c r="Q43" s="19">
        <v>0</v>
      </c>
      <c r="R43" s="18">
        <v>113</v>
      </c>
      <c r="S43" s="19">
        <v>0</v>
      </c>
      <c r="T43" s="20">
        <v>0</v>
      </c>
      <c r="U43" s="21">
        <v>0</v>
      </c>
      <c r="V43" s="18">
        <v>4019</v>
      </c>
      <c r="W43" s="22">
        <v>0</v>
      </c>
      <c r="X43" s="23">
        <v>0</v>
      </c>
      <c r="Y43" s="24">
        <f t="shared" si="0"/>
        <v>0</v>
      </c>
      <c r="Z43" s="25">
        <f t="shared" si="1"/>
        <v>2.3048188606785459E-2</v>
      </c>
      <c r="AA43" s="26">
        <f t="shared" si="2"/>
        <v>-2.3048188606785459E-2</v>
      </c>
      <c r="AB43" s="6"/>
    </row>
    <row r="44" spans="1:28" x14ac:dyDescent="0.25">
      <c r="A44" s="17" t="s">
        <v>49</v>
      </c>
      <c r="B44" s="18">
        <v>7844</v>
      </c>
      <c r="C44" s="19">
        <v>0</v>
      </c>
      <c r="D44" s="18">
        <v>1359</v>
      </c>
      <c r="E44" s="19">
        <v>0</v>
      </c>
      <c r="F44" s="18">
        <v>10842</v>
      </c>
      <c r="G44" s="19">
        <v>0</v>
      </c>
      <c r="H44" s="18">
        <v>2342</v>
      </c>
      <c r="I44" s="19">
        <v>0</v>
      </c>
      <c r="J44" s="18">
        <v>3134</v>
      </c>
      <c r="K44" s="19">
        <v>0</v>
      </c>
      <c r="L44" s="18">
        <v>1516</v>
      </c>
      <c r="M44" s="19">
        <v>0</v>
      </c>
      <c r="N44" s="18">
        <v>1007</v>
      </c>
      <c r="O44" s="19">
        <v>0</v>
      </c>
      <c r="P44" s="18">
        <v>417</v>
      </c>
      <c r="Q44" s="19">
        <v>0</v>
      </c>
      <c r="R44" s="18">
        <v>4183</v>
      </c>
      <c r="S44" s="19">
        <v>0</v>
      </c>
      <c r="T44" s="20">
        <v>0</v>
      </c>
      <c r="U44" s="27">
        <v>33</v>
      </c>
      <c r="V44" s="28">
        <v>32677</v>
      </c>
      <c r="W44" s="22">
        <v>1</v>
      </c>
      <c r="X44" s="23">
        <v>1</v>
      </c>
      <c r="Y44" s="34">
        <f t="shared" si="0"/>
        <v>0.25</v>
      </c>
      <c r="Z44" s="35">
        <f t="shared" si="1"/>
        <v>0.18739628243441861</v>
      </c>
      <c r="AA44" s="36">
        <f t="shared" si="2"/>
        <v>6.260371756558139E-2</v>
      </c>
      <c r="AB44" s="6"/>
    </row>
    <row r="45" spans="1:28" x14ac:dyDescent="0.25">
      <c r="A45" s="17" t="s">
        <v>50</v>
      </c>
      <c r="B45" s="18">
        <v>448</v>
      </c>
      <c r="C45" s="19">
        <v>0</v>
      </c>
      <c r="D45" s="18">
        <v>3383</v>
      </c>
      <c r="E45" s="19">
        <v>0</v>
      </c>
      <c r="F45" s="18">
        <v>1206</v>
      </c>
      <c r="G45" s="19">
        <v>0</v>
      </c>
      <c r="H45" s="18">
        <v>513</v>
      </c>
      <c r="I45" s="19">
        <v>0</v>
      </c>
      <c r="J45" s="18">
        <v>95</v>
      </c>
      <c r="K45" s="19">
        <v>0</v>
      </c>
      <c r="L45" s="18">
        <v>125</v>
      </c>
      <c r="M45" s="19">
        <v>0</v>
      </c>
      <c r="N45" s="18">
        <v>160</v>
      </c>
      <c r="O45" s="19">
        <v>0</v>
      </c>
      <c r="P45" s="18">
        <v>78</v>
      </c>
      <c r="Q45" s="19">
        <v>0</v>
      </c>
      <c r="R45" s="18">
        <v>652</v>
      </c>
      <c r="S45" s="19">
        <v>0</v>
      </c>
      <c r="T45" s="20">
        <v>0</v>
      </c>
      <c r="U45" s="21">
        <v>0</v>
      </c>
      <c r="V45" s="18">
        <v>6660</v>
      </c>
      <c r="W45" s="22">
        <v>0</v>
      </c>
      <c r="X45" s="23">
        <v>0</v>
      </c>
      <c r="Y45" s="24">
        <f t="shared" si="0"/>
        <v>0</v>
      </c>
      <c r="Z45" s="25">
        <f t="shared" si="1"/>
        <v>3.8193813416569085E-2</v>
      </c>
      <c r="AA45" s="26">
        <f t="shared" si="2"/>
        <v>-3.8193813416569085E-2</v>
      </c>
      <c r="AB45" s="6"/>
    </row>
    <row r="46" spans="1:28" x14ac:dyDescent="0.25">
      <c r="A46" s="17" t="s">
        <v>51</v>
      </c>
      <c r="B46" s="18">
        <v>259</v>
      </c>
      <c r="C46" s="19">
        <v>0</v>
      </c>
      <c r="D46" s="18">
        <v>78</v>
      </c>
      <c r="E46" s="19">
        <v>0</v>
      </c>
      <c r="F46" s="18">
        <v>163</v>
      </c>
      <c r="G46" s="19">
        <v>0</v>
      </c>
      <c r="H46" s="18">
        <v>1891</v>
      </c>
      <c r="I46" s="19">
        <v>0</v>
      </c>
      <c r="J46" s="18">
        <v>124</v>
      </c>
      <c r="K46" s="19">
        <v>0</v>
      </c>
      <c r="L46" s="18">
        <v>116</v>
      </c>
      <c r="M46" s="19">
        <v>0</v>
      </c>
      <c r="N46" s="18">
        <v>84</v>
      </c>
      <c r="O46" s="19">
        <v>0</v>
      </c>
      <c r="P46" s="18">
        <v>20</v>
      </c>
      <c r="Q46" s="19">
        <v>0</v>
      </c>
      <c r="R46" s="18">
        <v>109</v>
      </c>
      <c r="S46" s="19">
        <v>0</v>
      </c>
      <c r="T46" s="20">
        <v>0</v>
      </c>
      <c r="U46" s="21">
        <v>0</v>
      </c>
      <c r="V46" s="18">
        <v>2844</v>
      </c>
      <c r="W46" s="22">
        <v>0</v>
      </c>
      <c r="X46" s="23">
        <v>0</v>
      </c>
      <c r="Y46" s="24">
        <f t="shared" si="0"/>
        <v>0</v>
      </c>
      <c r="Z46" s="25">
        <f t="shared" si="1"/>
        <v>1.6309790594102473E-2</v>
      </c>
      <c r="AA46" s="26">
        <f t="shared" si="2"/>
        <v>-1.6309790594102473E-2</v>
      </c>
      <c r="AB46" s="6"/>
    </row>
    <row r="47" spans="1:28" x14ac:dyDescent="0.25">
      <c r="A47" s="17" t="s">
        <v>52</v>
      </c>
      <c r="B47" s="18">
        <v>239</v>
      </c>
      <c r="C47" s="19">
        <v>0</v>
      </c>
      <c r="D47" s="18">
        <v>397</v>
      </c>
      <c r="E47" s="19">
        <v>0</v>
      </c>
      <c r="F47" s="18">
        <v>429</v>
      </c>
      <c r="G47" s="19">
        <v>0</v>
      </c>
      <c r="H47" s="18">
        <v>631</v>
      </c>
      <c r="I47" s="19">
        <v>0</v>
      </c>
      <c r="J47" s="18">
        <v>298</v>
      </c>
      <c r="K47" s="19">
        <v>0</v>
      </c>
      <c r="L47" s="18">
        <v>372</v>
      </c>
      <c r="M47" s="19">
        <v>0</v>
      </c>
      <c r="N47" s="18">
        <v>170</v>
      </c>
      <c r="O47" s="19">
        <v>0</v>
      </c>
      <c r="P47" s="18">
        <v>54</v>
      </c>
      <c r="Q47" s="19">
        <v>0</v>
      </c>
      <c r="R47" s="18">
        <v>95</v>
      </c>
      <c r="S47" s="19">
        <v>0</v>
      </c>
      <c r="T47" s="20">
        <v>0</v>
      </c>
      <c r="U47" s="21">
        <v>0</v>
      </c>
      <c r="V47" s="18">
        <v>2685</v>
      </c>
      <c r="W47" s="22">
        <v>0</v>
      </c>
      <c r="X47" s="23">
        <v>0</v>
      </c>
      <c r="Y47" s="24">
        <f t="shared" si="0"/>
        <v>0</v>
      </c>
      <c r="Z47" s="25">
        <f t="shared" si="1"/>
        <v>1.539795630983303E-2</v>
      </c>
      <c r="AA47" s="26">
        <f t="shared" si="2"/>
        <v>-1.539795630983303E-2</v>
      </c>
      <c r="AB47" s="6"/>
    </row>
    <row r="48" spans="1:28" x14ac:dyDescent="0.25">
      <c r="A48" s="17" t="s">
        <v>53</v>
      </c>
      <c r="B48" s="18">
        <v>4448</v>
      </c>
      <c r="C48" s="19">
        <v>0</v>
      </c>
      <c r="D48" s="18">
        <v>1366</v>
      </c>
      <c r="E48" s="19">
        <v>0</v>
      </c>
      <c r="F48" s="18">
        <v>5903</v>
      </c>
      <c r="G48" s="19">
        <v>0</v>
      </c>
      <c r="H48" s="18">
        <v>4173</v>
      </c>
      <c r="I48" s="19">
        <v>0</v>
      </c>
      <c r="J48" s="18">
        <v>1266</v>
      </c>
      <c r="K48" s="19">
        <v>0</v>
      </c>
      <c r="L48" s="18">
        <v>1797</v>
      </c>
      <c r="M48" s="19">
        <v>0</v>
      </c>
      <c r="N48" s="18">
        <v>1736</v>
      </c>
      <c r="O48" s="19">
        <v>0</v>
      </c>
      <c r="P48" s="18">
        <v>527</v>
      </c>
      <c r="Q48" s="19">
        <v>0</v>
      </c>
      <c r="R48" s="18">
        <v>3201</v>
      </c>
      <c r="S48" s="19">
        <v>0</v>
      </c>
      <c r="T48" s="20">
        <v>0</v>
      </c>
      <c r="U48" s="21">
        <v>22</v>
      </c>
      <c r="V48" s="18">
        <v>24439</v>
      </c>
      <c r="W48" s="22">
        <v>0</v>
      </c>
      <c r="X48" s="23">
        <v>0</v>
      </c>
      <c r="Y48" s="24">
        <f t="shared" si="0"/>
        <v>0</v>
      </c>
      <c r="Z48" s="25">
        <f t="shared" si="1"/>
        <v>0.14015294385698676</v>
      </c>
      <c r="AA48" s="26">
        <f t="shared" si="2"/>
        <v>-0.14015294385698676</v>
      </c>
      <c r="AB48" s="6"/>
    </row>
    <row r="49" spans="1:28" x14ac:dyDescent="0.25">
      <c r="A49" s="17" t="s">
        <v>70</v>
      </c>
      <c r="B49" s="18">
        <v>60</v>
      </c>
      <c r="C49" s="19">
        <v>0</v>
      </c>
      <c r="D49" s="18">
        <v>38</v>
      </c>
      <c r="E49" s="19">
        <v>0</v>
      </c>
      <c r="F49" s="18">
        <v>138</v>
      </c>
      <c r="G49" s="19">
        <v>0</v>
      </c>
      <c r="H49" s="18">
        <v>191</v>
      </c>
      <c r="I49" s="19">
        <v>0</v>
      </c>
      <c r="J49" s="18">
        <v>1809</v>
      </c>
      <c r="K49" s="19">
        <v>0</v>
      </c>
      <c r="L49" s="18">
        <v>67</v>
      </c>
      <c r="M49" s="19">
        <v>0</v>
      </c>
      <c r="N49" s="18">
        <v>60</v>
      </c>
      <c r="O49" s="19">
        <v>0</v>
      </c>
      <c r="P49" s="18">
        <v>16</v>
      </c>
      <c r="Q49" s="19">
        <v>0</v>
      </c>
      <c r="R49" s="18">
        <v>66</v>
      </c>
      <c r="S49" s="19">
        <v>0</v>
      </c>
      <c r="T49" s="20">
        <v>0</v>
      </c>
      <c r="U49" s="21">
        <v>0</v>
      </c>
      <c r="V49" s="18">
        <v>2445</v>
      </c>
      <c r="W49" s="22">
        <v>0</v>
      </c>
      <c r="X49" s="23">
        <v>0</v>
      </c>
      <c r="Y49" s="24">
        <f t="shared" si="0"/>
        <v>0</v>
      </c>
      <c r="Z49" s="25">
        <f t="shared" si="1"/>
        <v>1.402160267319991E-2</v>
      </c>
      <c r="AA49" s="26">
        <f t="shared" si="2"/>
        <v>-1.402160267319991E-2</v>
      </c>
      <c r="AB49" s="6"/>
    </row>
    <row r="50" spans="1:28" x14ac:dyDescent="0.25">
      <c r="A50" s="17" t="s">
        <v>54</v>
      </c>
      <c r="B50" s="18">
        <v>211</v>
      </c>
      <c r="C50" s="19">
        <v>0</v>
      </c>
      <c r="D50" s="18">
        <v>112</v>
      </c>
      <c r="E50" s="19">
        <v>0</v>
      </c>
      <c r="F50" s="18">
        <v>419</v>
      </c>
      <c r="G50" s="19">
        <v>0</v>
      </c>
      <c r="H50" s="18">
        <v>221</v>
      </c>
      <c r="I50" s="19">
        <v>0</v>
      </c>
      <c r="J50" s="18">
        <v>159</v>
      </c>
      <c r="K50" s="19">
        <v>0</v>
      </c>
      <c r="L50" s="18">
        <v>2336</v>
      </c>
      <c r="M50" s="19">
        <v>0</v>
      </c>
      <c r="N50" s="18">
        <v>54</v>
      </c>
      <c r="O50" s="19">
        <v>0</v>
      </c>
      <c r="P50" s="18">
        <v>87</v>
      </c>
      <c r="Q50" s="19">
        <v>0</v>
      </c>
      <c r="R50" s="18">
        <v>114</v>
      </c>
      <c r="S50" s="19">
        <v>0</v>
      </c>
      <c r="T50" s="20">
        <v>0</v>
      </c>
      <c r="U50" s="21">
        <v>1</v>
      </c>
      <c r="V50" s="18">
        <v>3714</v>
      </c>
      <c r="W50" s="22">
        <v>0</v>
      </c>
      <c r="X50" s="23">
        <v>0</v>
      </c>
      <c r="Y50" s="24">
        <f t="shared" si="0"/>
        <v>0</v>
      </c>
      <c r="Z50" s="25">
        <f t="shared" si="1"/>
        <v>2.1299072526897535E-2</v>
      </c>
      <c r="AA50" s="26">
        <f t="shared" si="2"/>
        <v>-2.1299072526897535E-2</v>
      </c>
      <c r="AB50" s="6"/>
    </row>
    <row r="51" spans="1:28" x14ac:dyDescent="0.25">
      <c r="A51" s="17" t="s">
        <v>55</v>
      </c>
      <c r="B51" s="18">
        <v>46258</v>
      </c>
      <c r="C51" s="19">
        <v>1</v>
      </c>
      <c r="D51" s="18">
        <v>1036</v>
      </c>
      <c r="E51" s="19">
        <v>0</v>
      </c>
      <c r="F51" s="18">
        <v>13160</v>
      </c>
      <c r="G51" s="19">
        <v>0</v>
      </c>
      <c r="H51" s="18">
        <v>3677</v>
      </c>
      <c r="I51" s="19">
        <v>0</v>
      </c>
      <c r="J51" s="18">
        <v>1483</v>
      </c>
      <c r="K51" s="19">
        <v>0</v>
      </c>
      <c r="L51" s="18">
        <v>982</v>
      </c>
      <c r="M51" s="19">
        <v>0</v>
      </c>
      <c r="N51" s="18">
        <v>3420</v>
      </c>
      <c r="O51" s="19">
        <v>0</v>
      </c>
      <c r="P51" s="18">
        <v>246</v>
      </c>
      <c r="Q51" s="19">
        <v>0</v>
      </c>
      <c r="R51" s="18">
        <v>7650</v>
      </c>
      <c r="S51" s="19">
        <v>0</v>
      </c>
      <c r="T51" s="20">
        <v>1</v>
      </c>
      <c r="U51" s="27">
        <v>118</v>
      </c>
      <c r="V51" s="28">
        <v>78030</v>
      </c>
      <c r="W51" s="22">
        <v>2</v>
      </c>
      <c r="X51" s="23">
        <v>1</v>
      </c>
      <c r="Y51" s="34">
        <f t="shared" si="0"/>
        <v>0.5</v>
      </c>
      <c r="Z51" s="35">
        <f t="shared" si="1"/>
        <v>0.44748697611034322</v>
      </c>
      <c r="AA51" s="36">
        <f t="shared" si="2"/>
        <v>5.2513023889656785E-2</v>
      </c>
      <c r="AB51" s="6"/>
    </row>
    <row r="52" spans="1:28" x14ac:dyDescent="0.25">
      <c r="A52" s="29" t="s">
        <v>56</v>
      </c>
      <c r="B52" s="28">
        <v>17699</v>
      </c>
      <c r="C52" s="30">
        <v>0</v>
      </c>
      <c r="D52" s="28">
        <v>33660</v>
      </c>
      <c r="E52" s="30">
        <v>0</v>
      </c>
      <c r="F52" s="28">
        <v>175152</v>
      </c>
      <c r="G52" s="30">
        <v>2</v>
      </c>
      <c r="H52" s="28">
        <v>16460</v>
      </c>
      <c r="I52" s="30">
        <v>0</v>
      </c>
      <c r="J52" s="28">
        <v>24042</v>
      </c>
      <c r="K52" s="30">
        <v>0</v>
      </c>
      <c r="L52" s="28">
        <v>33842</v>
      </c>
      <c r="M52" s="30">
        <v>0</v>
      </c>
      <c r="N52" s="28">
        <v>40225</v>
      </c>
      <c r="O52" s="30">
        <v>0</v>
      </c>
      <c r="P52" s="28">
        <v>13522</v>
      </c>
      <c r="Q52" s="30">
        <v>0</v>
      </c>
      <c r="R52" s="28">
        <v>59354</v>
      </c>
      <c r="S52" s="30">
        <v>1</v>
      </c>
      <c r="T52" s="20">
        <v>3</v>
      </c>
      <c r="U52" s="27">
        <v>908</v>
      </c>
      <c r="V52" s="28">
        <v>414864</v>
      </c>
      <c r="W52" s="22">
        <v>10</v>
      </c>
      <c r="X52" s="23">
        <v>7</v>
      </c>
      <c r="Y52" s="34">
        <f t="shared" si="0"/>
        <v>2.5</v>
      </c>
      <c r="Z52" s="35">
        <f t="shared" si="1"/>
        <v>2.3791648962840117</v>
      </c>
      <c r="AA52" s="36">
        <f t="shared" si="2"/>
        <v>0.12083510371598827</v>
      </c>
      <c r="AB52" s="6"/>
    </row>
    <row r="53" spans="1:28" x14ac:dyDescent="0.25">
      <c r="A53" s="17" t="s">
        <v>57</v>
      </c>
      <c r="B53" s="18">
        <v>268</v>
      </c>
      <c r="C53" s="19">
        <v>0</v>
      </c>
      <c r="D53" s="18">
        <v>350</v>
      </c>
      <c r="E53" s="19">
        <v>0</v>
      </c>
      <c r="F53" s="18">
        <v>2247</v>
      </c>
      <c r="G53" s="19">
        <v>0</v>
      </c>
      <c r="H53" s="18">
        <v>882</v>
      </c>
      <c r="I53" s="19">
        <v>0</v>
      </c>
      <c r="J53" s="18">
        <v>247</v>
      </c>
      <c r="K53" s="19">
        <v>0</v>
      </c>
      <c r="L53" s="18">
        <v>185</v>
      </c>
      <c r="M53" s="19">
        <v>0</v>
      </c>
      <c r="N53" s="18">
        <v>465</v>
      </c>
      <c r="O53" s="19">
        <v>0</v>
      </c>
      <c r="P53" s="18">
        <v>88</v>
      </c>
      <c r="Q53" s="19">
        <v>0</v>
      </c>
      <c r="R53" s="18">
        <v>1342</v>
      </c>
      <c r="S53" s="19">
        <v>0</v>
      </c>
      <c r="T53" s="20">
        <v>0</v>
      </c>
      <c r="U53" s="21">
        <v>34</v>
      </c>
      <c r="V53" s="18">
        <v>6108</v>
      </c>
      <c r="W53" s="22">
        <v>0</v>
      </c>
      <c r="X53" s="23">
        <v>0</v>
      </c>
      <c r="Y53" s="24">
        <f t="shared" si="0"/>
        <v>0</v>
      </c>
      <c r="Z53" s="25">
        <f t="shared" si="1"/>
        <v>3.5028200052312906E-2</v>
      </c>
      <c r="AA53" s="26">
        <f t="shared" si="2"/>
        <v>-3.5028200052312906E-2</v>
      </c>
      <c r="AB53" s="6"/>
    </row>
    <row r="54" spans="1:28" ht="16.5" thickBot="1" x14ac:dyDescent="0.3">
      <c r="A54" s="37" t="s">
        <v>58</v>
      </c>
      <c r="B54" s="38">
        <v>2020527</v>
      </c>
      <c r="C54" s="39">
        <v>25</v>
      </c>
      <c r="D54" s="38">
        <v>907212</v>
      </c>
      <c r="E54" s="39">
        <v>11</v>
      </c>
      <c r="F54" s="38">
        <v>4537402</v>
      </c>
      <c r="G54" s="39">
        <v>48</v>
      </c>
      <c r="H54" s="38">
        <v>3652577</v>
      </c>
      <c r="I54" s="39">
        <v>41</v>
      </c>
      <c r="J54" s="38">
        <v>1510568</v>
      </c>
      <c r="K54" s="39">
        <v>19</v>
      </c>
      <c r="L54" s="38">
        <v>1271979</v>
      </c>
      <c r="M54" s="39">
        <v>15</v>
      </c>
      <c r="N54" s="38">
        <v>994220</v>
      </c>
      <c r="O54" s="39">
        <v>13</v>
      </c>
      <c r="P54" s="38">
        <v>410842</v>
      </c>
      <c r="Q54" s="39">
        <v>5</v>
      </c>
      <c r="R54" s="38">
        <v>2112170</v>
      </c>
      <c r="S54" s="39">
        <v>23</v>
      </c>
      <c r="T54" s="40">
        <v>200</v>
      </c>
      <c r="U54" s="41">
        <v>19882</v>
      </c>
      <c r="V54" s="38">
        <v>17437379</v>
      </c>
      <c r="W54" s="39">
        <v>400</v>
      </c>
      <c r="X54" s="42">
        <v>200</v>
      </c>
      <c r="Y54" s="43">
        <f>SUM(Y6:Y53)</f>
        <v>100</v>
      </c>
      <c r="Z54" s="44">
        <f>SUM(Z6:Z53)</f>
        <v>99.999999999999972</v>
      </c>
      <c r="AA54" s="45">
        <f>SUM(AA6:AA53)</f>
        <v>-1.6174561690007749E-14</v>
      </c>
      <c r="AB54" s="6"/>
    </row>
    <row r="55" spans="1:28" x14ac:dyDescent="0.25">
      <c r="A55" s="46" t="s">
        <v>59</v>
      </c>
      <c r="B55" s="91">
        <v>32291</v>
      </c>
      <c r="C55" s="92"/>
      <c r="D55" s="91">
        <v>12337</v>
      </c>
      <c r="E55" s="92"/>
      <c r="F55" s="91">
        <v>42883</v>
      </c>
      <c r="G55" s="92"/>
      <c r="H55" s="91">
        <v>63408</v>
      </c>
      <c r="I55" s="92"/>
      <c r="J55" s="91">
        <v>20269</v>
      </c>
      <c r="K55" s="92"/>
      <c r="L55" s="91">
        <v>18929</v>
      </c>
      <c r="M55" s="92"/>
      <c r="N55" s="91">
        <v>18030</v>
      </c>
      <c r="O55" s="92"/>
      <c r="P55" s="91">
        <v>6406</v>
      </c>
      <c r="Q55" s="92"/>
      <c r="R55" s="91">
        <v>20892</v>
      </c>
      <c r="S55" s="93"/>
      <c r="T55" s="47"/>
      <c r="U55" s="48">
        <v>27</v>
      </c>
      <c r="V55" s="91">
        <v>235472</v>
      </c>
      <c r="W55" s="92"/>
      <c r="X55" s="49"/>
      <c r="Y55" s="6"/>
      <c r="Z55" s="6"/>
      <c r="AA55" s="6"/>
      <c r="AB55" s="6"/>
    </row>
    <row r="56" spans="1:28" x14ac:dyDescent="0.25">
      <c r="A56" s="50" t="s">
        <v>60</v>
      </c>
      <c r="B56" s="88">
        <v>2052818</v>
      </c>
      <c r="C56" s="89"/>
      <c r="D56" s="88">
        <v>919549</v>
      </c>
      <c r="E56" s="89"/>
      <c r="F56" s="88">
        <v>4580285</v>
      </c>
      <c r="G56" s="89"/>
      <c r="H56" s="88">
        <v>3715985</v>
      </c>
      <c r="I56" s="89"/>
      <c r="J56" s="88">
        <v>1530837</v>
      </c>
      <c r="K56" s="89"/>
      <c r="L56" s="88">
        <v>1290908</v>
      </c>
      <c r="M56" s="89"/>
      <c r="N56" s="88">
        <v>1012250</v>
      </c>
      <c r="O56" s="89"/>
      <c r="P56" s="88">
        <v>417248</v>
      </c>
      <c r="Q56" s="89"/>
      <c r="R56" s="88">
        <v>2133062</v>
      </c>
      <c r="S56" s="90"/>
      <c r="T56" s="51"/>
      <c r="U56" s="52">
        <v>19909</v>
      </c>
      <c r="V56" s="88">
        <v>17672851</v>
      </c>
      <c r="W56" s="89"/>
      <c r="X56" s="49"/>
      <c r="Y56" s="6"/>
      <c r="Z56" s="6"/>
      <c r="AA56" s="6"/>
      <c r="AB56" s="6"/>
    </row>
    <row r="57" spans="1:28" x14ac:dyDescent="0.25">
      <c r="A57" s="50" t="s">
        <v>61</v>
      </c>
      <c r="B57" s="76">
        <v>3363161</v>
      </c>
      <c r="C57" s="77"/>
      <c r="D57" s="76">
        <v>1462508</v>
      </c>
      <c r="E57" s="77"/>
      <c r="F57" s="76">
        <v>6381220</v>
      </c>
      <c r="G57" s="77"/>
      <c r="H57" s="76">
        <v>5524666</v>
      </c>
      <c r="I57" s="77"/>
      <c r="J57" s="76">
        <v>2608460</v>
      </c>
      <c r="K57" s="77"/>
      <c r="L57" s="76">
        <v>1951776</v>
      </c>
      <c r="M57" s="77"/>
      <c r="N57" s="76">
        <v>1702728</v>
      </c>
      <c r="O57" s="77"/>
      <c r="P57" s="76">
        <v>626471</v>
      </c>
      <c r="Q57" s="77"/>
      <c r="R57" s="76">
        <v>3128567</v>
      </c>
      <c r="S57" s="78"/>
      <c r="T57" s="51"/>
      <c r="U57" s="53">
        <v>7092</v>
      </c>
      <c r="V57" s="76">
        <v>26756649</v>
      </c>
      <c r="W57" s="77"/>
      <c r="X57" s="49"/>
      <c r="Y57" s="6"/>
      <c r="Z57" s="6"/>
      <c r="AA57" s="6"/>
      <c r="AB57" s="6"/>
    </row>
    <row r="58" spans="1:28" x14ac:dyDescent="0.25">
      <c r="A58" s="54" t="s">
        <v>62</v>
      </c>
      <c r="B58" s="79">
        <v>77713</v>
      </c>
      <c r="C58" s="80"/>
      <c r="D58" s="79">
        <v>75602</v>
      </c>
      <c r="E58" s="80"/>
      <c r="F58" s="79">
        <v>92601</v>
      </c>
      <c r="G58" s="80"/>
      <c r="H58" s="79">
        <v>86967</v>
      </c>
      <c r="I58" s="80"/>
      <c r="J58" s="79">
        <v>75529</v>
      </c>
      <c r="K58" s="80"/>
      <c r="L58" s="79">
        <v>79499</v>
      </c>
      <c r="M58" s="80"/>
      <c r="N58" s="79">
        <v>71016</v>
      </c>
      <c r="O58" s="80"/>
      <c r="P58" s="79">
        <v>68474</v>
      </c>
      <c r="Q58" s="80"/>
      <c r="R58" s="79">
        <v>88008</v>
      </c>
      <c r="S58" s="85"/>
      <c r="T58" s="55"/>
      <c r="U58" s="56"/>
      <c r="V58" s="86">
        <v>43485</v>
      </c>
      <c r="W58" s="87"/>
      <c r="X58" s="57"/>
      <c r="Y58" s="6"/>
      <c r="Z58" s="6"/>
      <c r="AA58" s="6"/>
      <c r="AB58" s="6"/>
    </row>
    <row r="59" spans="1:28" ht="16.5" thickBot="1" x14ac:dyDescent="0.3">
      <c r="A59" s="58" t="s">
        <v>63</v>
      </c>
      <c r="B59" s="74">
        <v>25</v>
      </c>
      <c r="C59" s="75"/>
      <c r="D59" s="74">
        <v>11</v>
      </c>
      <c r="E59" s="75"/>
      <c r="F59" s="74">
        <v>48</v>
      </c>
      <c r="G59" s="75"/>
      <c r="H59" s="74">
        <v>41</v>
      </c>
      <c r="I59" s="75"/>
      <c r="J59" s="74">
        <v>19</v>
      </c>
      <c r="K59" s="75"/>
      <c r="L59" s="74">
        <v>15</v>
      </c>
      <c r="M59" s="75"/>
      <c r="N59" s="74">
        <v>13</v>
      </c>
      <c r="O59" s="75"/>
      <c r="P59" s="74">
        <v>5</v>
      </c>
      <c r="Q59" s="75"/>
      <c r="R59" s="81">
        <v>23</v>
      </c>
      <c r="S59" s="82"/>
      <c r="T59" s="59"/>
      <c r="U59" s="60"/>
      <c r="V59" s="83">
        <v>400</v>
      </c>
      <c r="W59" s="84"/>
      <c r="X59" s="57"/>
      <c r="Y59" s="6"/>
      <c r="Z59" s="6"/>
      <c r="AA59" s="6"/>
      <c r="AB59" s="6"/>
    </row>
    <row r="60" spans="1:28" x14ac:dyDescent="0.25">
      <c r="A60" s="6"/>
      <c r="B60" s="6"/>
      <c r="C60" s="61"/>
      <c r="D60" s="6"/>
      <c r="E60" s="61"/>
      <c r="F60" s="6"/>
      <c r="G60" s="61"/>
      <c r="H60" s="6"/>
      <c r="I60" s="61"/>
      <c r="J60" s="6"/>
      <c r="K60" s="61"/>
      <c r="L60" s="6"/>
      <c r="M60" s="61"/>
      <c r="N60" s="6"/>
      <c r="O60" s="61"/>
      <c r="P60" s="6"/>
      <c r="Q60" s="61"/>
      <c r="R60" s="6"/>
      <c r="S60" s="61"/>
      <c r="T60" s="61"/>
      <c r="U60" s="61"/>
      <c r="V60" s="62" t="s">
        <v>64</v>
      </c>
      <c r="W60" s="63">
        <v>0.660503151945522</v>
      </c>
      <c r="X60" s="6"/>
      <c r="Y60" s="6"/>
      <c r="Z60" s="6"/>
      <c r="AA60" s="6"/>
      <c r="AB60" s="6"/>
    </row>
    <row r="61" spans="1:28" x14ac:dyDescent="0.25">
      <c r="A61" s="64" t="s">
        <v>65</v>
      </c>
      <c r="B61" s="6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x14ac:dyDescent="0.25">
      <c r="A62" s="66" t="s">
        <v>66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5"/>
      <c r="W62" s="6"/>
      <c r="X62" s="6"/>
      <c r="Y62" s="6"/>
      <c r="Z62" s="6"/>
      <c r="AA62" s="6"/>
      <c r="AB62" s="6"/>
    </row>
    <row r="63" spans="1:28" x14ac:dyDescent="0.25">
      <c r="A63" s="62"/>
      <c r="B63" s="6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x14ac:dyDescent="0.25">
      <c r="A64" s="6"/>
      <c r="B64" s="6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</sheetData>
  <sheetProtection algorithmName="SHA-512" hashValue="6hwLa7otPoqgD9sPswrwgsnlXx924y5Fj0Thrixjv3cdca+tQPnfuvmm+xNNs6SOB7YPq7wizWl+w8hca0fPEw==" saltValue="7/Jy2jRdR6oXUqSlltWI9A==" spinCount="100000" sheet="1" objects="1" scenarios="1"/>
  <mergeCells count="50">
    <mergeCell ref="N55:O55"/>
    <mergeCell ref="P55:Q55"/>
    <mergeCell ref="R55:S55"/>
    <mergeCell ref="V55:W55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V56:W56"/>
    <mergeCell ref="B57:C57"/>
    <mergeCell ref="D57:E57"/>
    <mergeCell ref="F57:G57"/>
    <mergeCell ref="H57:I57"/>
    <mergeCell ref="J57:K57"/>
    <mergeCell ref="L57:M57"/>
    <mergeCell ref="B58:C58"/>
    <mergeCell ref="D58:E58"/>
    <mergeCell ref="F58:G58"/>
    <mergeCell ref="H58:I58"/>
    <mergeCell ref="J58:K58"/>
    <mergeCell ref="L59:M59"/>
    <mergeCell ref="N57:O57"/>
    <mergeCell ref="P57:Q57"/>
    <mergeCell ref="R57:S57"/>
    <mergeCell ref="V57:W57"/>
    <mergeCell ref="L58:M58"/>
    <mergeCell ref="N59:O59"/>
    <mergeCell ref="P59:Q59"/>
    <mergeCell ref="R59:S59"/>
    <mergeCell ref="V59:W59"/>
    <mergeCell ref="N58:O58"/>
    <mergeCell ref="P58:Q58"/>
    <mergeCell ref="R58:S58"/>
    <mergeCell ref="V58:W58"/>
    <mergeCell ref="B59:C59"/>
    <mergeCell ref="D59:E59"/>
    <mergeCell ref="F59:G59"/>
    <mergeCell ref="H59:I59"/>
    <mergeCell ref="J59:K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Francois du Plessis</cp:lastModifiedBy>
  <dcterms:created xsi:type="dcterms:W3CDTF">2022-11-13T11:27:59Z</dcterms:created>
  <dcterms:modified xsi:type="dcterms:W3CDTF">2022-11-13T22:21:50Z</dcterms:modified>
</cp:coreProperties>
</file>